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Sheet1!$A$1:$K$50</definedName>
  </definedNames>
  <calcPr calcId="181029"/>
</workbook>
</file>

<file path=xl/calcChain.xml><?xml version="1.0" encoding="utf-8"?>
<calcChain xmlns="http://schemas.openxmlformats.org/spreadsheetml/2006/main">
  <c r="J44" i="1"/>
  <c r="J41"/>
  <c r="H44"/>
  <c r="H41"/>
  <c r="H38"/>
  <c r="J38" s="1"/>
  <c r="H34"/>
  <c r="J34"/>
  <c r="H31"/>
  <c r="J31" s="1"/>
  <c r="H28"/>
  <c r="J28" s="1"/>
  <c r="J24"/>
  <c r="H24"/>
  <c r="J21"/>
  <c r="H21"/>
  <c r="J18"/>
  <c r="H18"/>
  <c r="J11"/>
  <c r="H11"/>
  <c r="J8"/>
  <c r="H8"/>
  <c r="J14"/>
  <c r="H14"/>
</calcChain>
</file>

<file path=xl/sharedStrings.xml><?xml version="1.0" encoding="utf-8"?>
<sst xmlns="http://schemas.openxmlformats.org/spreadsheetml/2006/main" count="129" uniqueCount="42">
  <si>
    <t>Calculate for Current (I)</t>
  </si>
  <si>
    <t>I=P/E</t>
  </si>
  <si>
    <t>Power</t>
  </si>
  <si>
    <t>Watts</t>
  </si>
  <si>
    <t>Voltage</t>
  </si>
  <si>
    <t>Volts</t>
  </si>
  <si>
    <t>=</t>
  </si>
  <si>
    <t>Current</t>
  </si>
  <si>
    <t>Amps</t>
  </si>
  <si>
    <t>I=Square Root (P/R)</t>
  </si>
  <si>
    <t>Resistance</t>
  </si>
  <si>
    <t>Ohms</t>
  </si>
  <si>
    <t>I=E/R</t>
  </si>
  <si>
    <t>mA</t>
  </si>
  <si>
    <t>Calculate for Power (P)</t>
  </si>
  <si>
    <t>HP</t>
  </si>
  <si>
    <t>P = E x I</t>
  </si>
  <si>
    <t>R = E / I</t>
  </si>
  <si>
    <t>Calculate for Resistance ('R)</t>
  </si>
  <si>
    <t>Calculate for Voltage (E)</t>
  </si>
  <si>
    <t>E = I x R</t>
  </si>
  <si>
    <t>E = P / I</t>
  </si>
  <si>
    <t>E = Square Root of (P x R)</t>
  </si>
  <si>
    <r>
      <t xml:space="preserve">P = I </t>
    </r>
    <r>
      <rPr>
        <b/>
        <vertAlign val="superscript"/>
        <sz val="8"/>
        <color indexed="8"/>
        <rFont val="Bookman Old Style"/>
        <family val="1"/>
      </rPr>
      <t>2</t>
    </r>
    <r>
      <rPr>
        <b/>
        <sz val="8"/>
        <color indexed="8"/>
        <rFont val="Bookman Old Style"/>
        <family val="1"/>
      </rPr>
      <t xml:space="preserve"> x R</t>
    </r>
  </si>
  <si>
    <r>
      <t xml:space="preserve">P = E </t>
    </r>
    <r>
      <rPr>
        <b/>
        <vertAlign val="superscript"/>
        <sz val="8"/>
        <color indexed="8"/>
        <rFont val="Bookman Old Style"/>
        <family val="1"/>
      </rPr>
      <t>2</t>
    </r>
    <r>
      <rPr>
        <b/>
        <sz val="8"/>
        <color indexed="8"/>
        <rFont val="Bookman Old Style"/>
        <family val="1"/>
      </rPr>
      <t xml:space="preserve"> / R</t>
    </r>
  </si>
  <si>
    <r>
      <t xml:space="preserve">R = P / I </t>
    </r>
    <r>
      <rPr>
        <b/>
        <vertAlign val="superscript"/>
        <sz val="8"/>
        <color indexed="8"/>
        <rFont val="Bookman Old Style"/>
        <family val="1"/>
      </rPr>
      <t>2</t>
    </r>
  </si>
  <si>
    <r>
      <t xml:space="preserve">R = E </t>
    </r>
    <r>
      <rPr>
        <b/>
        <vertAlign val="superscript"/>
        <sz val="8"/>
        <color indexed="8"/>
        <rFont val="Bookman Old Style"/>
        <family val="1"/>
      </rPr>
      <t>2</t>
    </r>
    <r>
      <rPr>
        <b/>
        <sz val="8"/>
        <color indexed="8"/>
        <rFont val="Bookman Old Style"/>
        <family val="1"/>
      </rPr>
      <t xml:space="preserve"> / P</t>
    </r>
  </si>
  <si>
    <t>All the yellow spaces must be filled in with data.</t>
  </si>
  <si>
    <t>On the surface of a conductor, current (I) flows from high-voltage point to low-voltage point.</t>
  </si>
  <si>
    <t>Amperes, or amps, are used to measure current.</t>
  </si>
  <si>
    <t>The electrical potential difference (E) between two points in a circuit is known as voltage.</t>
  </si>
  <si>
    <t>It is the force or pressure that accelerates current across a circuit and is expressed in volts (V).</t>
  </si>
  <si>
    <t>The resistance of a component controls the amount of current that flows through it.</t>
  </si>
  <si>
    <t>Voltage &amp; current levels are controlled using resistors.</t>
  </si>
  <si>
    <t>Only minimal amounts of current can pass through very high resistance.</t>
  </si>
  <si>
    <t>A high current can flow through a very low resistance. Ohms are used to measure resistance.</t>
  </si>
  <si>
    <t>(P) Power, expressed in wattage or watts, is the product of the current and the voltage at a specific point.</t>
  </si>
  <si>
    <t xml:space="preserve">OHM'S LAW CALCULATOR                   </t>
  </si>
  <si>
    <r>
      <t xml:space="preserve">Check the results in the </t>
    </r>
    <r>
      <rPr>
        <b/>
        <sz val="10"/>
        <color theme="5"/>
        <rFont val="Bookman Old Style"/>
        <family val="1"/>
      </rPr>
      <t>ORANGE</t>
    </r>
    <r>
      <rPr>
        <b/>
        <sz val="10"/>
        <color rgb="FF002060"/>
        <rFont val="Bookman Old Style"/>
        <family val="1"/>
      </rPr>
      <t xml:space="preserve"> cells. </t>
    </r>
  </si>
  <si>
    <r>
      <t xml:space="preserve">The two </t>
    </r>
    <r>
      <rPr>
        <b/>
        <sz val="10"/>
        <color theme="5"/>
        <rFont val="Bookman Old Style"/>
        <family val="1"/>
      </rPr>
      <t>RED</t>
    </r>
    <r>
      <rPr>
        <b/>
        <sz val="10"/>
        <color rgb="FFFF0000"/>
        <rFont val="Bookman Old Style"/>
        <family val="1"/>
      </rPr>
      <t xml:space="preserve"> </t>
    </r>
    <r>
      <rPr>
        <b/>
        <sz val="10"/>
        <color rgb="FF002060"/>
        <rFont val="Bookman Old Style"/>
        <family val="1"/>
      </rPr>
      <t>cell entries represent the basis for the calculations of the results.</t>
    </r>
  </si>
  <si>
    <t>KV</t>
  </si>
  <si>
    <r>
      <rPr>
        <b/>
        <sz val="9"/>
        <rFont val="Bookman Old Style"/>
        <family val="1"/>
      </rPr>
      <t xml:space="preserve">K </t>
    </r>
    <r>
      <rPr>
        <b/>
        <sz val="9"/>
        <rFont val="Calibri"/>
        <family val="2"/>
      </rPr>
      <t>Ω</t>
    </r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</si>
</sst>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8"/>
      <name val="Arial"/>
    </font>
    <font>
      <sz val="10"/>
      <name val="Bookman Old Style"/>
      <family val="1"/>
    </font>
    <font>
      <sz val="10"/>
      <color indexed="9"/>
      <name val="Bookman Old Style"/>
      <family val="1"/>
    </font>
    <font>
      <sz val="10"/>
      <color theme="9" tint="-0.499984740745262"/>
      <name val="Bookman Old Style"/>
      <family val="1"/>
    </font>
    <font>
      <sz val="8"/>
      <color indexed="10"/>
      <name val="Bookman Old Style"/>
      <family val="1"/>
    </font>
    <font>
      <sz val="8"/>
      <name val="Bookman Old Style"/>
      <family val="1"/>
    </font>
    <font>
      <sz val="8"/>
      <color indexed="9"/>
      <name val="Bookman Old Style"/>
      <family val="1"/>
    </font>
    <font>
      <b/>
      <sz val="10"/>
      <color theme="9" tint="-0.499984740745262"/>
      <name val="Bookman Old Style"/>
      <family val="1"/>
    </font>
    <font>
      <b/>
      <sz val="8"/>
      <name val="Bookman Old Style"/>
      <family val="1"/>
    </font>
    <font>
      <sz val="10"/>
      <color indexed="8"/>
      <name val="Bookman Old Style"/>
      <family val="1"/>
    </font>
    <font>
      <b/>
      <sz val="8"/>
      <color indexed="8"/>
      <name val="Bookman Old Style"/>
      <family val="1"/>
    </font>
    <font>
      <sz val="8"/>
      <color indexed="8"/>
      <name val="Bookman Old Style"/>
      <family val="1"/>
    </font>
    <font>
      <b/>
      <vertAlign val="superscript"/>
      <sz val="8"/>
      <color indexed="8"/>
      <name val="Bookman Old Style"/>
      <family val="1"/>
    </font>
    <font>
      <b/>
      <sz val="10"/>
      <name val="Bookman Old Style"/>
      <family val="1"/>
    </font>
    <font>
      <b/>
      <sz val="10"/>
      <color indexed="10"/>
      <name val="Bookman Old Style"/>
      <family val="1"/>
    </font>
    <font>
      <b/>
      <sz val="12"/>
      <color theme="9" tint="-0.499984740745262"/>
      <name val="Bookman Old Style"/>
      <family val="1"/>
    </font>
    <font>
      <b/>
      <sz val="12"/>
      <color indexed="9"/>
      <name val="Bookman Old Style"/>
      <family val="1"/>
    </font>
    <font>
      <sz val="10"/>
      <color rgb="FF002060"/>
      <name val="Bookman Old Style"/>
      <family val="1"/>
    </font>
    <font>
      <sz val="8"/>
      <color rgb="FF002060"/>
      <name val="Bookman Old Style"/>
      <family val="1"/>
    </font>
    <font>
      <b/>
      <sz val="14"/>
      <color rgb="FF002060"/>
      <name val="Bookman Old Style"/>
      <family val="1"/>
    </font>
    <font>
      <b/>
      <sz val="16"/>
      <color rgb="FF462FED"/>
      <name val="Bookman Old Style"/>
      <family val="1"/>
    </font>
    <font>
      <b/>
      <sz val="10"/>
      <color rgb="FF002060"/>
      <name val="Bookman Old Style"/>
      <family val="1"/>
    </font>
    <font>
      <b/>
      <sz val="10"/>
      <color rgb="FFFF0000"/>
      <name val="Bookman Old Style"/>
      <family val="1"/>
    </font>
    <font>
      <b/>
      <sz val="10"/>
      <color theme="5"/>
      <name val="Bookman Old Style"/>
      <family val="1"/>
    </font>
    <font>
      <b/>
      <sz val="9"/>
      <name val="Bookman Old Style"/>
      <family val="1"/>
    </font>
    <font>
      <b/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9F77A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5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8" fillId="4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9" fillId="4" borderId="2" xfId="0" applyFont="1" applyFill="1" applyBorder="1" applyProtection="1">
      <protection locked="0"/>
    </xf>
    <xf numFmtId="0" fontId="6" fillId="4" borderId="2" xfId="0" applyFont="1" applyFill="1" applyBorder="1" applyProtection="1">
      <protection locked="0"/>
    </xf>
    <xf numFmtId="0" fontId="2" fillId="4" borderId="0" xfId="0" applyFont="1" applyFill="1" applyAlignment="1" applyProtection="1">
      <alignment horizontal="right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Alignment="1" applyProtection="1">
      <alignment horizontal="center"/>
      <protection locked="0"/>
    </xf>
    <xf numFmtId="0" fontId="2" fillId="4" borderId="2" xfId="0" applyFont="1" applyFill="1" applyBorder="1" applyProtection="1">
      <protection locked="0"/>
    </xf>
    <xf numFmtId="0" fontId="11" fillId="4" borderId="0" xfId="0" applyFont="1" applyFill="1" applyProtection="1">
      <protection locked="0"/>
    </xf>
    <xf numFmtId="0" fontId="2" fillId="4" borderId="3" xfId="0" applyFont="1" applyFill="1" applyBorder="1" applyAlignment="1" applyProtection="1">
      <alignment horizontal="right"/>
      <protection locked="0"/>
    </xf>
    <xf numFmtId="2" fontId="10" fillId="6" borderId="1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locked="0"/>
    </xf>
    <xf numFmtId="0" fontId="3" fillId="2" borderId="0" xfId="0" applyFont="1" applyFill="1" applyProtection="1"/>
    <xf numFmtId="0" fontId="2" fillId="2" borderId="0" xfId="0" applyFont="1" applyFill="1" applyProtection="1"/>
    <xf numFmtId="0" fontId="2" fillId="4" borderId="0" xfId="0" applyFont="1" applyFill="1" applyProtection="1"/>
    <xf numFmtId="0" fontId="16" fillId="2" borderId="0" xfId="0" applyFont="1" applyFill="1" applyProtection="1"/>
    <xf numFmtId="0" fontId="17" fillId="2" borderId="0" xfId="0" applyFont="1" applyFill="1" applyProtection="1"/>
    <xf numFmtId="0" fontId="20" fillId="4" borderId="0" xfId="0" applyFont="1" applyFill="1" applyProtection="1"/>
    <xf numFmtId="0" fontId="18" fillId="4" borderId="0" xfId="0" applyFont="1" applyFill="1" applyProtection="1"/>
    <xf numFmtId="0" fontId="22" fillId="4" borderId="0" xfId="0" applyFont="1" applyFill="1" applyProtection="1"/>
    <xf numFmtId="0" fontId="19" fillId="4" borderId="0" xfId="0" applyFont="1" applyFill="1" applyProtection="1"/>
    <xf numFmtId="0" fontId="6" fillId="4" borderId="0" xfId="0" applyFont="1" applyFill="1" applyProtection="1"/>
    <xf numFmtId="0" fontId="6" fillId="2" borderId="0" xfId="0" applyFont="1" applyFill="1" applyProtection="1"/>
    <xf numFmtId="0" fontId="8" fillId="4" borderId="0" xfId="0" applyFont="1" applyFill="1" applyProtection="1"/>
    <xf numFmtId="0" fontId="4" fillId="4" borderId="0" xfId="0" applyFont="1" applyFill="1" applyProtection="1"/>
    <xf numFmtId="0" fontId="3" fillId="4" borderId="0" xfId="0" applyFont="1" applyFill="1" applyProtection="1"/>
    <xf numFmtId="0" fontId="8" fillId="4" borderId="0" xfId="0" applyFont="1" applyFill="1" applyAlignment="1" applyProtection="1">
      <alignment horizontal="right"/>
    </xf>
    <xf numFmtId="0" fontId="9" fillId="4" borderId="2" xfId="0" applyFont="1" applyFill="1" applyBorder="1" applyProtection="1"/>
    <xf numFmtId="0" fontId="6" fillId="4" borderId="2" xfId="0" applyFont="1" applyFill="1" applyBorder="1" applyProtection="1"/>
    <xf numFmtId="0" fontId="7" fillId="2" borderId="0" xfId="0" applyFont="1" applyFill="1" applyProtection="1"/>
    <xf numFmtId="0" fontId="14" fillId="2" borderId="0" xfId="0" applyFont="1" applyFill="1" applyProtection="1"/>
    <xf numFmtId="0" fontId="5" fillId="2" borderId="0" xfId="0" applyFont="1" applyFill="1" applyProtection="1"/>
    <xf numFmtId="0" fontId="15" fillId="2" borderId="0" xfId="0" applyFont="1" applyFill="1" applyProtection="1"/>
    <xf numFmtId="0" fontId="2" fillId="4" borderId="0" xfId="0" applyFont="1" applyFill="1" applyAlignment="1" applyProtection="1">
      <alignment horizontal="right"/>
      <protection hidden="1"/>
    </xf>
    <xf numFmtId="0" fontId="10" fillId="4" borderId="0" xfId="0" applyFont="1" applyFill="1" applyProtection="1">
      <protection hidden="1"/>
    </xf>
    <xf numFmtId="0" fontId="2" fillId="4" borderId="0" xfId="0" applyFont="1" applyFill="1" applyProtection="1">
      <protection hidden="1"/>
    </xf>
    <xf numFmtId="0" fontId="9" fillId="4" borderId="0" xfId="0" applyFont="1" applyFill="1" applyAlignment="1" applyProtection="1">
      <alignment horizontal="center"/>
      <protection hidden="1"/>
    </xf>
    <xf numFmtId="0" fontId="11" fillId="4" borderId="0" xfId="0" applyFont="1" applyFill="1" applyAlignment="1" applyProtection="1">
      <alignment horizontal="center"/>
      <protection hidden="1"/>
    </xf>
    <xf numFmtId="0" fontId="12" fillId="4" borderId="0" xfId="0" applyFont="1" applyFill="1" applyProtection="1">
      <protection hidden="1"/>
    </xf>
    <xf numFmtId="0" fontId="6" fillId="4" borderId="0" xfId="0" applyFont="1" applyFill="1" applyProtection="1">
      <protection hidden="1"/>
    </xf>
    <xf numFmtId="0" fontId="6" fillId="4" borderId="2" xfId="0" applyFont="1" applyFill="1" applyBorder="1" applyProtection="1">
      <protection hidden="1"/>
    </xf>
    <xf numFmtId="0" fontId="12" fillId="4" borderId="2" xfId="0" applyFont="1" applyFill="1" applyBorder="1" applyProtection="1">
      <protection hidden="1"/>
    </xf>
    <xf numFmtId="0" fontId="3" fillId="4" borderId="0" xfId="0" applyFont="1" applyFill="1" applyProtection="1">
      <protection hidden="1"/>
    </xf>
    <xf numFmtId="0" fontId="8" fillId="4" borderId="0" xfId="0" applyFont="1" applyFill="1" applyAlignment="1" applyProtection="1">
      <alignment horizontal="right"/>
      <protection hidden="1"/>
    </xf>
    <xf numFmtId="0" fontId="25" fillId="4" borderId="0" xfId="0" applyFont="1" applyFill="1" applyAlignment="1" applyProtection="1">
      <alignment horizontal="center"/>
      <protection hidden="1"/>
    </xf>
    <xf numFmtId="0" fontId="21" fillId="3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62FED"/>
      <color rgb="FFFF8989"/>
      <color rgb="FF69F7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forumelectrical.com/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103331</xdr:colOff>
      <xdr:row>12</xdr:row>
      <xdr:rowOff>180975</xdr:rowOff>
    </xdr:from>
    <xdr:to>
      <xdr:col>21</xdr:col>
      <xdr:colOff>295274</xdr:colOff>
      <xdr:row>33</xdr:row>
      <xdr:rowOff>38100</xdr:rowOff>
    </xdr:to>
    <xdr:pic>
      <xdr:nvPicPr>
        <xdr:cNvPr id="5" name="Picture 4" descr="Priyanka Sharma - Punjab, India | Professional Profile | LinkedIn">
          <a:extLst>
            <a:ext uri="{FF2B5EF4-FFF2-40B4-BE49-F238E27FC236}">
              <a16:creationId xmlns:a16="http://schemas.microsoft.com/office/drawing/2014/main" xmlns="" id="{F6956974-ED0C-B804-8E9A-B2597841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ackgroundRemoval t="165" b="100000" l="0" r="100000">
                      <a14:foregroundMark x1="39537" y1="3460" x2="39537" y2="3460"/>
                      <a14:foregroundMark x1="42685" y1="1977" x2="42685" y2="1977"/>
                      <a14:foregroundMark x1="57130" y1="1647" x2="57130" y2="1647"/>
                      <a14:foregroundMark x1="66019" y1="8402" x2="66019" y2="8402"/>
                      <a14:foregroundMark x1="74259" y1="23888" x2="74259" y2="23888"/>
                      <a14:foregroundMark x1="77037" y1="36244" x2="77037" y2="36244"/>
                      <a14:foregroundMark x1="78333" y1="52883" x2="78333" y2="52883"/>
                      <a14:foregroundMark x1="74722" y1="74794" x2="74722" y2="74794"/>
                      <a14:foregroundMark x1="67222" y1="90115" x2="67222" y2="90115"/>
                      <a14:foregroundMark x1="55648" y1="99176" x2="55648" y2="99176"/>
                      <a14:foregroundMark x1="43426" y1="98847" x2="43426" y2="98847"/>
                      <a14:foregroundMark x1="43981" y1="824" x2="43981" y2="824"/>
                      <a14:foregroundMark x1="54630" y1="988" x2="54630" y2="988"/>
                      <a14:foregroundMark x1="31296" y1="12521" x2="31296" y2="12521"/>
                      <a14:foregroundMark x1="24630" y1="26194" x2="24630" y2="26194"/>
                      <a14:foregroundMark x1="23241" y1="37232" x2="23241" y2="37232"/>
                      <a14:foregroundMark x1="21759" y1="48600" x2="21759" y2="48600"/>
                      <a14:foregroundMark x1="22685" y1="62603" x2="22685" y2="62603"/>
                      <a14:foregroundMark x1="29815" y1="86326" x2="29815" y2="86326"/>
                      <a14:foregroundMark x1="36852" y1="95222" x2="36852" y2="95222"/>
                      <a14:foregroundMark x1="25000" y1="74794" x2="25000" y2="74794"/>
                      <a14:foregroundMark x1="30278" y1="67545" x2="30278" y2="67545"/>
                      <a14:foregroundMark x1="29630" y1="51730" x2="29630" y2="51730"/>
                      <a14:foregroundMark x1="30926" y1="34926" x2="30926" y2="34926"/>
                      <a14:foregroundMark x1="32963" y1="73641" x2="32963" y2="73641"/>
                      <a14:foregroundMark x1="28889" y1="25041" x2="28889" y2="25041"/>
                      <a14:foregroundMark x1="32778" y1="61120" x2="32778" y2="61120"/>
                      <a14:foregroundMark x1="26852" y1="63756" x2="26852" y2="63756"/>
                      <a14:foregroundMark x1="26574" y1="48929" x2="26574" y2="48929"/>
                      <a14:foregroundMark x1="25926" y1="38056" x2="25926" y2="38056"/>
                      <a14:foregroundMark x1="27222" y1="29489" x2="27222" y2="29489"/>
                      <a14:foregroundMark x1="29259" y1="34926" x2="29259" y2="34926"/>
                      <a14:foregroundMark x1="30278" y1="51400" x2="30278" y2="51400"/>
                      <a14:foregroundMark x1="31019" y1="71664" x2="31019" y2="71664"/>
                      <a14:foregroundMark x1="28611" y1="75947" x2="28611" y2="75947"/>
                      <a14:foregroundMark x1="30833" y1="79901" x2="30833" y2="79901"/>
                      <a14:foregroundMark x1="24352" y1="47117" x2="24352" y2="47117"/>
                      <a14:foregroundMark x1="35093" y1="32619" x2="35093" y2="32619"/>
                      <a14:foregroundMark x1="35926" y1="28007" x2="35926" y2="28007"/>
                      <a14:foregroundMark x1="30185" y1="19769" x2="30185" y2="19769"/>
                      <a14:foregroundMark x1="29815" y1="28666" x2="29815" y2="28666"/>
                      <a14:foregroundMark x1="32593" y1="20758" x2="32593" y2="20758"/>
                      <a14:foregroundMark x1="30648" y1="43657" x2="30648" y2="43657"/>
                      <a14:foregroundMark x1="32870" y1="45470" x2="32870" y2="45470"/>
                      <a14:foregroundMark x1="31944" y1="63591" x2="31944" y2="63591"/>
                      <a14:foregroundMark x1="34444" y1="69687" x2="34444" y2="69687"/>
                      <a14:foregroundMark x1="36852" y1="73970" x2="36852" y2="73970"/>
                      <a14:foregroundMark x1="26852" y1="57002" x2="26852" y2="57002"/>
                      <a14:foregroundMark x1="24259" y1="58979" x2="24259" y2="58979"/>
                      <a14:foregroundMark x1="33426" y1="63591" x2="33426" y2="63591"/>
                      <a14:foregroundMark x1="23611" y1="41351" x2="23611" y2="41351"/>
                      <a14:foregroundMark x1="63148" y1="48270" x2="63148" y2="48270"/>
                      <a14:foregroundMark x1="63056" y1="61285" x2="63056" y2="61285"/>
                      <a14:foregroundMark x1="53981" y1="48270" x2="53981" y2="48270"/>
                      <a14:foregroundMark x1="60463" y1="37232" x2="60463" y2="37232"/>
                      <a14:foregroundMark x1="63056" y1="51895" x2="63056" y2="51895"/>
                      <a14:foregroundMark x1="63611" y1="61120" x2="63611" y2="61120"/>
                      <a14:foregroundMark x1="65370" y1="55848" x2="65370" y2="55848"/>
                      <a14:foregroundMark x1="66852" y1="55025" x2="66852" y2="55025"/>
                      <a14:foregroundMark x1="66852" y1="59143" x2="67222" y2="59143"/>
                      <a14:foregroundMark x1="72037" y1="66392" x2="72037" y2="66392"/>
                      <a14:foregroundMark x1="70000" y1="71829" x2="70000" y2="71829"/>
                      <a14:foregroundMark x1="69167" y1="78418" x2="69167" y2="78418"/>
                      <a14:foregroundMark x1="70000" y1="79407" x2="70000" y2="79407"/>
                      <a14:foregroundMark x1="67037" y1="75453" x2="67037" y2="75453"/>
                      <a14:foregroundMark x1="65833" y1="71334" x2="65833" y2="71334"/>
                      <a14:foregroundMark x1="67500" y1="56507" x2="67500" y2="56507"/>
                      <a14:foregroundMark x1="67500" y1="40692" x2="67500" y2="40692"/>
                      <a14:foregroundMark x1="70370" y1="43657" x2="70370" y2="43657"/>
                      <a14:foregroundMark x1="73796" y1="49753" x2="73796" y2="49753"/>
                      <a14:foregroundMark x1="73796" y1="61779" x2="73796" y2="61779"/>
                      <a14:foregroundMark x1="74907" y1="51730" x2="74907" y2="51730"/>
                      <a14:foregroundMark x1="72963" y1="35914" x2="72963" y2="35914"/>
                      <a14:foregroundMark x1="68796" y1="26524" x2="68796" y2="26524"/>
                      <a14:foregroundMark x1="70000" y1="22735" x2="70000" y2="22735"/>
                      <a14:foregroundMark x1="68148" y1="20428" x2="68148" y2="20428"/>
                      <a14:foregroundMark x1="68426" y1="19605" x2="68426" y2="19605"/>
                      <a14:foregroundMark x1="66481" y1="23723" x2="66481" y2="23723"/>
                      <a14:foregroundMark x1="64167" y1="26689" x2="64167" y2="26689"/>
                      <a14:foregroundMark x1="61759" y1="29489" x2="61759" y2="29489"/>
                      <a14:foregroundMark x1="60463" y1="32455" x2="60463" y2="32455"/>
                      <a14:foregroundMark x1="58241" y1="35914" x2="58241" y2="35914"/>
                      <a14:foregroundMark x1="56667" y1="37068" x2="56667" y2="37068"/>
                      <a14:foregroundMark x1="56481" y1="41186" x2="56481" y2="41186"/>
                      <a14:foregroundMark x1="54537" y1="44316" x2="54537" y2="44316"/>
                      <a14:foregroundMark x1="52593" y1="46787" x2="52593" y2="46787"/>
                      <a14:foregroundMark x1="56574" y1="58484" x2="56574" y2="58484"/>
                      <a14:foregroundMark x1="62500" y1="64250" x2="62500" y2="64250"/>
                      <a14:foregroundMark x1="59907" y1="63591" x2="59907" y2="63591"/>
                      <a14:foregroundMark x1="64259" y1="70181" x2="64259" y2="70181"/>
                      <a14:foregroundMark x1="62130" y1="61285" x2="62130" y2="61285"/>
                      <a14:foregroundMark x1="59444" y1="53707" x2="59444" y2="53707"/>
                      <a14:foregroundMark x1="61574" y1="47941" x2="61574" y2="47941"/>
                      <a14:foregroundMark x1="61204" y1="46787" x2="61204" y2="46787"/>
                      <a14:foregroundMark x1="62500" y1="41845" x2="62500" y2="41845"/>
                      <a14:foregroundMark x1="64722" y1="40857" x2="64722" y2="40857"/>
                      <a14:foregroundMark x1="68704" y1="44975" x2="68704" y2="44975"/>
                      <a14:foregroundMark x1="65370" y1="38550" x2="65370" y2="38550"/>
                      <a14:foregroundMark x1="70370" y1="41845" x2="70370" y2="41845"/>
                      <a14:foregroundMark x1="71759" y1="52059" x2="71759" y2="52059"/>
                      <a14:foregroundMark x1="71667" y1="36573" x2="71667" y2="36573"/>
                      <a14:foregroundMark x1="73611" y1="44316" x2="73611" y2="44316"/>
                      <a14:foregroundMark x1="75000" y1="50247" x2="75000" y2="50247"/>
                      <a14:foregroundMark x1="75926" y1="56013" x2="75926" y2="56013"/>
                      <a14:foregroundMark x1="73704" y1="62603" x2="73704" y2="62603"/>
                      <a14:foregroundMark x1="72315" y1="66063" x2="72315" y2="66063"/>
                      <a14:foregroundMark x1="70185" y1="60791" x2="70185" y2="60791"/>
                      <a14:foregroundMark x1="71111" y1="60626" x2="71111" y2="60626"/>
                      <a14:foregroundMark x1="71111" y1="62603" x2="71111" y2="62603"/>
                      <a14:foregroundMark x1="70463" y1="65239" x2="70463" y2="65239"/>
                      <a14:foregroundMark x1="67870" y1="69687" x2="67870" y2="69687"/>
                      <a14:foregroundMark x1="75370" y1="73147" x2="75370" y2="73147"/>
                      <a14:foregroundMark x1="74630" y1="68204" x2="74630" y2="68204"/>
                      <a14:foregroundMark x1="74907" y1="58320" x2="74907" y2="58320"/>
                      <a14:foregroundMark x1="73981" y1="48929" x2="73981" y2="48929"/>
                      <a14:foregroundMark x1="69815" y1="38550" x2="69815" y2="38550"/>
                      <a14:foregroundMark x1="68519" y1="27348" x2="68519" y2="27348"/>
                      <a14:foregroundMark x1="69815" y1="30807" x2="69815" y2="30807"/>
                      <a14:foregroundMark x1="67037" y1="34267" x2="67037" y2="34267"/>
                      <a14:foregroundMark x1="69444" y1="32455" x2="69444" y2="32455"/>
                      <a14:foregroundMark x1="70185" y1="31796" x2="70185" y2="31796"/>
                      <a14:foregroundMark x1="70833" y1="31466" x2="70833" y2="31466"/>
                      <a14:foregroundMark x1="71667" y1="30643" x2="71667" y2="30643"/>
                      <a14:foregroundMark x1="73333" y1="31301" x2="73333" y2="31301"/>
                      <a14:foregroundMark x1="74630" y1="37068" x2="74630" y2="37068"/>
                      <a14:foregroundMark x1="30185" y1="40692" x2="30185" y2="40692"/>
                      <a14:foregroundMark x1="29630" y1="50247" x2="29630" y2="50247"/>
                      <a14:foregroundMark x1="29537" y1="60132" x2="29537" y2="60132"/>
                      <a14:foregroundMark x1="28981" y1="49588" x2="28981" y2="49588"/>
                      <a14:foregroundMark x1="30185" y1="60791" x2="30185" y2="60791"/>
                      <a14:foregroundMark x1="33981" y1="62603" x2="33981" y2="62603"/>
                      <a14:foregroundMark x1="31204" y1="66063" x2="31204" y2="66063"/>
                      <a14:foregroundMark x1="30833" y1="67051" x2="30833" y2="67051"/>
                      <a14:foregroundMark x1="28519" y1="69357" x2="28519" y2="69357"/>
                      <a14:foregroundMark x1="26852" y1="67710" x2="26852" y2="67710"/>
                      <a14:foregroundMark x1="28704" y1="74135" x2="28704" y2="74135"/>
                      <a14:foregroundMark x1="55926" y1="54201" x2="55926" y2="54201"/>
                      <a14:foregroundMark x1="57315" y1="42339" x2="57315" y2="42339"/>
                      <a14:foregroundMark x1="56481" y1="48435" x2="56481" y2="48435"/>
                      <a14:foregroundMark x1="58148" y1="43822" x2="58148" y2="43822"/>
                      <a14:foregroundMark x1="58796" y1="49588" x2="58796" y2="49588"/>
                      <a14:foregroundMark x1="59815" y1="58320" x2="59815" y2="58320"/>
                      <a14:foregroundMark x1="60926" y1="60297" x2="60926" y2="60297"/>
                      <a14:foregroundMark x1="61481" y1="61779" x2="61481" y2="61779"/>
                      <a14:foregroundMark x1="62778" y1="64086" x2="62778" y2="64086"/>
                      <a14:foregroundMark x1="64074" y1="65404" x2="64074" y2="65404"/>
                      <a14:foregroundMark x1="66389" y1="65404" x2="66389" y2="65404"/>
                      <a14:foregroundMark x1="67222" y1="64250" x2="67222" y2="64250"/>
                      <a14:foregroundMark x1="68981" y1="61779" x2="68981" y2="61779"/>
                      <a14:foregroundMark x1="69537" y1="67051" x2="69815" y2="67710"/>
                      <a14:foregroundMark x1="71111" y1="70181" x2="71111" y2="70181"/>
                      <a14:foregroundMark x1="72037" y1="70675" x2="72037" y2="70675"/>
                      <a14:foregroundMark x1="72500" y1="72323" x2="72500" y2="72323"/>
                      <a14:foregroundMark x1="71944" y1="73147" x2="71944" y2="73147"/>
                      <a14:foregroundMark x1="70648" y1="75783" x2="70648" y2="75783"/>
                      <a14:foregroundMark x1="70833" y1="78748" x2="70833" y2="78748"/>
                      <a14:foregroundMark x1="70833" y1="78913" x2="70833" y2="78913"/>
                      <a14:foregroundMark x1="70370" y1="78254" x2="70370" y2="78254"/>
                      <a14:foregroundMark x1="69815" y1="74300" x2="69815" y2="74300"/>
                      <a14:foregroundMark x1="69352" y1="55354" x2="69352" y2="55354"/>
                      <a14:foregroundMark x1="70833" y1="56178" x2="70833" y2="56178"/>
                      <a14:foregroundMark x1="71296" y1="54201" x2="71296" y2="54201"/>
                      <a14:foregroundMark x1="71296" y1="51236" x2="71296" y2="51236"/>
                      <a14:foregroundMark x1="70185" y1="38550" x2="70185" y2="38550"/>
                      <a14:foregroundMark x1="70000" y1="49588" x2="70000" y2="49588"/>
                      <a14:foregroundMark x1="70833" y1="47282" x2="70833" y2="47282"/>
                      <a14:foregroundMark x1="71759" y1="43822" x2="71759" y2="43822"/>
                      <a14:foregroundMark x1="73704" y1="39209" x2="73704" y2="39209"/>
                      <a14:foregroundMark x1="76389" y1="37891" x2="76944" y2="39539"/>
                      <a14:foregroundMark x1="76389" y1="44481" x2="76389" y2="44481"/>
                      <a14:foregroundMark x1="77315" y1="47611" x2="77315" y2="47611"/>
                      <a14:foregroundMark x1="68148" y1="28666" x2="68148" y2="28666"/>
                      <a14:foregroundMark x1="68519" y1="26194" x2="68519" y2="26194"/>
                      <a14:foregroundMark x1="69722" y1="23394" x2="69722" y2="23394"/>
                      <a14:foregroundMark x1="69167" y1="21911" x2="69167" y2="21911"/>
                      <a14:foregroundMark x1="33148" y1="28336" x2="33148" y2="28336"/>
                      <a14:foregroundMark x1="31944" y1="24217" x2="31944" y2="24217"/>
                      <a14:foregroundMark x1="30556" y1="20923" x2="30556" y2="20923"/>
                      <a14:foregroundMark x1="32778" y1="23723" x2="32778" y2="23723"/>
                      <a14:foregroundMark x1="31204" y1="33278" x2="31204" y2="33278"/>
                      <a14:foregroundMark x1="31944" y1="41351" x2="31944" y2="41351"/>
                      <a14:foregroundMark x1="31944" y1="41186" x2="31944" y2="41186"/>
                      <a14:foregroundMark x1="30278" y1="38880" x2="30278" y2="38880"/>
                      <a14:foregroundMark x1="28889" y1="38386" x2="28889" y2="38386"/>
                      <a14:foregroundMark x1="27870" y1="38056" x2="27870" y2="38056"/>
                      <a14:foregroundMark x1="27222" y1="31960" x2="27222" y2="31960"/>
                      <a14:foregroundMark x1="27222" y1="37232" x2="27222" y2="37232"/>
                      <a14:foregroundMark x1="25278" y1="33937" x2="25278" y2="33937"/>
                      <a14:foregroundMark x1="27870" y1="42010" x2="27870" y2="42010"/>
                      <a14:foregroundMark x1="29259" y1="50577" x2="29259" y2="50577"/>
                      <a14:foregroundMark x1="31944" y1="53707" x2="31944" y2="53707"/>
                      <a14:foregroundMark x1="28889" y1="49423" x2="28889" y2="49423"/>
                      <a14:foregroundMark x1="27870" y1="54201" x2="27870" y2="54201"/>
                      <a14:foregroundMark x1="24537" y1="52389" x2="24537" y2="52389"/>
                      <a14:foregroundMark x1="25648" y1="59473" x2="25648" y2="59473"/>
                      <a14:foregroundMark x1="26574" y1="64086" x2="26574" y2="64086"/>
                      <a14:foregroundMark x1="28981" y1="70675" x2="28981" y2="70675"/>
                      <a14:foregroundMark x1="30556" y1="61450" x2="30556" y2="61450"/>
                      <a14:foregroundMark x1="30648" y1="60132" x2="30648" y2="60132"/>
                      <a14:foregroundMark x1="30000" y1="55354" x2="30000" y2="55354"/>
                      <a14:foregroundMark x1="30000" y1="57002" x2="30000" y2="57002"/>
                      <a14:foregroundMark x1="25278" y1="54366" x2="25278" y2="54366"/>
                      <a14:foregroundMark x1="26296" y1="42669" x2="26296" y2="42669"/>
                      <a14:backgroundMark x1="44815" y1="824" x2="44815" y2="824"/>
                      <a14:backgroundMark x1="46019" y1="824" x2="46019" y2="824"/>
                      <a14:backgroundMark x1="44630" y1="99176" x2="44630" y2="99176"/>
                      <a14:backgroundMark x1="78056" y1="60132" x2="78056" y2="60132"/>
                      <a14:backgroundMark x1="78056" y1="58155" x2="78056" y2="5815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7806" y="2752725"/>
          <a:ext cx="6897543" cy="387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152400</xdr:colOff>
      <xdr:row>10</xdr:row>
      <xdr:rowOff>114300</xdr:rowOff>
    </xdr:from>
    <xdr:to>
      <xdr:col>18</xdr:col>
      <xdr:colOff>488806</xdr:colOff>
      <xdr:row>12</xdr:row>
      <xdr:rowOff>179704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ADE6753-AE35-51C0-C424-77EE42E84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05675" y="2266950"/>
          <a:ext cx="3384406" cy="484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D79"/>
  <sheetViews>
    <sheetView tabSelected="1" workbookViewId="0">
      <pane ySplit="1" topLeftCell="A2" activePane="bottomLeft" state="frozen"/>
      <selection pane="bottomLeft" activeCell="J44" sqref="J44"/>
    </sheetView>
  </sheetViews>
  <sheetFormatPr defaultRowHeight="15"/>
  <cols>
    <col min="1" max="1" width="7.140625" style="2" customWidth="1"/>
    <col min="2" max="2" width="9.140625" style="2"/>
    <col min="3" max="3" width="5" style="2" customWidth="1"/>
    <col min="4" max="5" width="9.140625" style="2"/>
    <col min="6" max="6" width="5.7109375" style="2" customWidth="1"/>
    <col min="7" max="7" width="11.42578125" style="2" bestFit="1" customWidth="1"/>
    <col min="8" max="8" width="9.5703125" style="2" bestFit="1" customWidth="1"/>
    <col min="9" max="9" width="5" style="2" customWidth="1"/>
    <col min="10" max="10" width="9.5703125" style="2" bestFit="1" customWidth="1"/>
    <col min="11" max="11" width="9.140625" style="2"/>
    <col min="12" max="21" width="9.140625" style="16"/>
    <col min="22" max="16384" width="9.140625" style="2"/>
  </cols>
  <sheetData>
    <row r="1" spans="1:30" s="18" customFormat="1" ht="19.5" customHeight="1">
      <c r="A1" s="50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30" s="18" customFormat="1" ht="16.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20" t="s">
        <v>28</v>
      </c>
      <c r="M2" s="20"/>
      <c r="N2" s="20"/>
      <c r="O2" s="20"/>
      <c r="P2" s="20"/>
      <c r="Q2" s="20"/>
      <c r="R2" s="20"/>
      <c r="S2" s="20"/>
      <c r="T2" s="20"/>
      <c r="U2" s="21"/>
    </row>
    <row r="3" spans="1:30" s="18" customFormat="1" ht="18.75">
      <c r="A3" s="22" t="s">
        <v>27</v>
      </c>
      <c r="B3" s="23"/>
      <c r="C3" s="23"/>
      <c r="D3" s="23"/>
      <c r="E3" s="23"/>
      <c r="F3" s="23"/>
      <c r="G3" s="23"/>
      <c r="H3" s="23"/>
      <c r="I3" s="19"/>
      <c r="J3" s="19"/>
      <c r="K3" s="19"/>
      <c r="L3" s="20" t="s">
        <v>29</v>
      </c>
      <c r="M3" s="20"/>
      <c r="N3" s="20"/>
      <c r="O3" s="20"/>
      <c r="P3" s="20"/>
      <c r="Q3" s="20"/>
      <c r="R3" s="20"/>
      <c r="S3" s="20"/>
      <c r="T3" s="20"/>
      <c r="U3" s="21"/>
    </row>
    <row r="4" spans="1:30" s="27" customFormat="1" ht="15.75">
      <c r="A4" s="24" t="s">
        <v>38</v>
      </c>
      <c r="B4" s="25"/>
      <c r="C4" s="25"/>
      <c r="D4" s="25"/>
      <c r="E4" s="25"/>
      <c r="F4" s="25"/>
      <c r="G4" s="25"/>
      <c r="H4" s="25"/>
      <c r="I4" s="26"/>
      <c r="J4" s="26"/>
      <c r="K4" s="26"/>
      <c r="L4" s="20" t="s">
        <v>30</v>
      </c>
      <c r="M4" s="20"/>
      <c r="N4" s="20"/>
      <c r="O4" s="20"/>
      <c r="P4" s="20"/>
      <c r="Q4" s="20"/>
      <c r="R4" s="20"/>
      <c r="S4" s="20"/>
      <c r="T4" s="20"/>
      <c r="U4" s="21"/>
    </row>
    <row r="5" spans="1:30" s="27" customFormat="1" ht="16.5">
      <c r="A5" s="24" t="s">
        <v>39</v>
      </c>
      <c r="B5" s="23"/>
      <c r="C5" s="23"/>
      <c r="D5" s="23"/>
      <c r="E5" s="23"/>
      <c r="F5" s="23"/>
      <c r="G5" s="23"/>
      <c r="H5" s="23"/>
      <c r="I5" s="26"/>
      <c r="J5" s="26"/>
      <c r="K5" s="26"/>
      <c r="L5" s="20" t="s">
        <v>31</v>
      </c>
      <c r="M5" s="20"/>
      <c r="N5" s="20"/>
      <c r="O5" s="20"/>
      <c r="P5" s="20"/>
      <c r="Q5" s="20"/>
      <c r="R5" s="20"/>
      <c r="S5" s="20"/>
      <c r="T5" s="20"/>
      <c r="U5" s="21"/>
    </row>
    <row r="6" spans="1:30" s="18" customFormat="1" ht="16.5">
      <c r="A6" s="28" t="s">
        <v>0</v>
      </c>
      <c r="B6" s="29"/>
      <c r="C6" s="29"/>
      <c r="D6" s="30"/>
      <c r="E6" s="30"/>
      <c r="F6" s="30"/>
      <c r="G6" s="30"/>
      <c r="H6" s="30"/>
      <c r="I6" s="30"/>
      <c r="J6" s="30"/>
      <c r="K6" s="31" t="s">
        <v>8</v>
      </c>
      <c r="L6" s="20" t="s">
        <v>32</v>
      </c>
      <c r="M6" s="20"/>
      <c r="N6" s="20"/>
      <c r="O6" s="20"/>
      <c r="P6" s="20"/>
      <c r="Q6" s="20"/>
      <c r="R6" s="20"/>
      <c r="S6" s="20"/>
      <c r="T6" s="20"/>
      <c r="U6" s="21"/>
    </row>
    <row r="7" spans="1:30" s="27" customFormat="1" ht="15.75">
      <c r="A7" s="32" t="s">
        <v>1</v>
      </c>
      <c r="B7" s="33"/>
      <c r="C7" s="33"/>
      <c r="D7" s="33"/>
      <c r="E7" s="33"/>
      <c r="F7" s="33"/>
      <c r="G7" s="33"/>
      <c r="H7" s="33"/>
      <c r="I7" s="33"/>
      <c r="J7" s="33"/>
      <c r="K7" s="26"/>
      <c r="L7" s="20" t="s">
        <v>33</v>
      </c>
      <c r="M7" s="20"/>
      <c r="N7" s="20"/>
      <c r="O7" s="20"/>
      <c r="P7" s="20"/>
      <c r="Q7" s="20"/>
      <c r="R7" s="20"/>
      <c r="S7" s="20"/>
      <c r="T7" s="20"/>
      <c r="U7" s="21"/>
    </row>
    <row r="8" spans="1:30" ht="16.5">
      <c r="A8" s="9" t="s">
        <v>2</v>
      </c>
      <c r="B8" s="1">
        <v>5</v>
      </c>
      <c r="C8" s="3"/>
      <c r="D8" s="9" t="s">
        <v>4</v>
      </c>
      <c r="E8" s="1">
        <v>1</v>
      </c>
      <c r="F8" s="10" t="s">
        <v>6</v>
      </c>
      <c r="G8" s="38" t="s">
        <v>7</v>
      </c>
      <c r="H8" s="15">
        <f>IF(E8=0,0,(B8/E8))</f>
        <v>5</v>
      </c>
      <c r="I8" s="39"/>
      <c r="J8" s="15">
        <f>IF(E8=0,0,(B8/E8)*1000)</f>
        <v>5000</v>
      </c>
      <c r="K8" s="40"/>
      <c r="L8" s="20" t="s">
        <v>34</v>
      </c>
      <c r="M8" s="20"/>
      <c r="N8" s="20"/>
      <c r="O8" s="20"/>
      <c r="P8" s="20"/>
      <c r="Q8" s="20"/>
      <c r="R8" s="20"/>
      <c r="S8" s="20"/>
      <c r="T8" s="20"/>
      <c r="U8" s="21"/>
      <c r="V8" s="18"/>
      <c r="W8" s="18"/>
      <c r="X8" s="18"/>
      <c r="Y8" s="18"/>
      <c r="Z8" s="18"/>
      <c r="AA8" s="18"/>
      <c r="AB8" s="18"/>
      <c r="AC8" s="18"/>
      <c r="AD8" s="18"/>
    </row>
    <row r="9" spans="1:30" s="4" customFormat="1" ht="16.5">
      <c r="A9" s="11"/>
      <c r="B9" s="11" t="s">
        <v>3</v>
      </c>
      <c r="C9" s="11"/>
      <c r="D9" s="11"/>
      <c r="E9" s="11" t="s">
        <v>5</v>
      </c>
      <c r="F9" s="10"/>
      <c r="G9" s="41"/>
      <c r="H9" s="42" t="s">
        <v>8</v>
      </c>
      <c r="I9" s="43"/>
      <c r="J9" s="41" t="s">
        <v>13</v>
      </c>
      <c r="K9" s="44"/>
      <c r="L9" s="20" t="s">
        <v>35</v>
      </c>
      <c r="M9" s="20"/>
      <c r="N9" s="20"/>
      <c r="O9" s="20"/>
      <c r="P9" s="20"/>
      <c r="Q9" s="20"/>
      <c r="R9" s="20"/>
      <c r="S9" s="20"/>
      <c r="T9" s="20"/>
      <c r="U9" s="21"/>
      <c r="V9" s="27"/>
      <c r="W9" s="27"/>
      <c r="X9" s="27"/>
      <c r="Y9" s="27"/>
      <c r="Z9" s="27"/>
      <c r="AA9" s="27"/>
      <c r="AB9" s="27"/>
      <c r="AC9" s="27"/>
      <c r="AD9" s="27"/>
    </row>
    <row r="10" spans="1:30" s="4" customFormat="1" ht="16.5">
      <c r="A10" s="7" t="s">
        <v>9</v>
      </c>
      <c r="B10" s="8"/>
      <c r="C10" s="8"/>
      <c r="D10" s="8"/>
      <c r="E10" s="8"/>
      <c r="F10" s="12"/>
      <c r="G10" s="45"/>
      <c r="H10" s="46"/>
      <c r="I10" s="46"/>
      <c r="J10" s="46"/>
      <c r="K10" s="44"/>
      <c r="L10" s="20" t="s">
        <v>36</v>
      </c>
      <c r="M10" s="20"/>
      <c r="N10" s="20"/>
      <c r="O10" s="20"/>
      <c r="P10" s="20"/>
      <c r="Q10" s="20"/>
      <c r="R10" s="20"/>
      <c r="S10" s="20"/>
      <c r="T10" s="20"/>
      <c r="U10" s="21"/>
      <c r="V10" s="27"/>
      <c r="W10" s="27"/>
      <c r="X10" s="27"/>
      <c r="Y10" s="27"/>
      <c r="Z10" s="27"/>
      <c r="AA10" s="27"/>
      <c r="AB10" s="27"/>
      <c r="AC10" s="27"/>
      <c r="AD10" s="27"/>
    </row>
    <row r="11" spans="1:30" ht="16.5">
      <c r="A11" s="9" t="s">
        <v>2</v>
      </c>
      <c r="B11" s="1"/>
      <c r="C11" s="3"/>
      <c r="D11" s="9" t="s">
        <v>10</v>
      </c>
      <c r="E11" s="1"/>
      <c r="F11" s="10" t="s">
        <v>6</v>
      </c>
      <c r="G11" s="38" t="s">
        <v>7</v>
      </c>
      <c r="H11" s="15">
        <f>IF(E11=0,0,(SQRT(B11/E11)))</f>
        <v>0</v>
      </c>
      <c r="I11" s="39"/>
      <c r="J11" s="15">
        <f>IF(E11=0,0,(SQRT(B11/E11)*1000))</f>
        <v>0</v>
      </c>
      <c r="K11" s="40"/>
      <c r="L11" s="20"/>
      <c r="M11" s="20"/>
      <c r="N11" s="20"/>
      <c r="O11" s="20"/>
      <c r="P11" s="20"/>
      <c r="Q11" s="20"/>
      <c r="R11" s="20"/>
      <c r="S11" s="20"/>
      <c r="T11" s="20"/>
      <c r="U11" s="21"/>
      <c r="V11" s="18"/>
      <c r="W11" s="18"/>
      <c r="X11" s="18"/>
      <c r="Y11" s="18"/>
      <c r="Z11" s="18"/>
      <c r="AA11" s="18"/>
      <c r="AB11" s="18"/>
      <c r="AC11" s="18"/>
      <c r="AD11" s="18"/>
    </row>
    <row r="12" spans="1:30" s="4" customFormat="1" ht="16.5">
      <c r="A12" s="11"/>
      <c r="B12" s="11" t="s">
        <v>3</v>
      </c>
      <c r="C12" s="11"/>
      <c r="D12" s="11"/>
      <c r="E12" s="11" t="s">
        <v>11</v>
      </c>
      <c r="F12" s="10"/>
      <c r="G12" s="41"/>
      <c r="H12" s="42" t="s">
        <v>8</v>
      </c>
      <c r="I12" s="43"/>
      <c r="J12" s="41" t="s">
        <v>13</v>
      </c>
      <c r="K12" s="44"/>
      <c r="L12" s="20"/>
      <c r="M12" s="20"/>
      <c r="N12" s="20"/>
      <c r="O12" s="20"/>
      <c r="P12" s="20"/>
      <c r="Q12" s="20"/>
      <c r="R12" s="20"/>
      <c r="S12" s="20"/>
      <c r="T12" s="20"/>
      <c r="U12" s="21"/>
      <c r="V12" s="27"/>
      <c r="W12" s="27"/>
      <c r="X12" s="27"/>
      <c r="Y12" s="27"/>
      <c r="Z12" s="27"/>
      <c r="AA12" s="27"/>
      <c r="AB12" s="27"/>
      <c r="AC12" s="27"/>
      <c r="AD12" s="27"/>
    </row>
    <row r="13" spans="1:30" s="4" customFormat="1" ht="16.5">
      <c r="A13" s="7" t="s">
        <v>12</v>
      </c>
      <c r="B13" s="8"/>
      <c r="C13" s="8"/>
      <c r="D13" s="8"/>
      <c r="E13" s="8"/>
      <c r="F13" s="12"/>
      <c r="G13" s="45"/>
      <c r="H13" s="46"/>
      <c r="I13" s="46"/>
      <c r="J13" s="46"/>
      <c r="K13" s="44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7"/>
      <c r="W13" s="27"/>
      <c r="X13" s="27"/>
      <c r="Y13" s="27"/>
      <c r="Z13" s="27"/>
      <c r="AA13" s="27"/>
      <c r="AB13" s="27"/>
      <c r="AC13" s="27"/>
      <c r="AD13" s="27"/>
    </row>
    <row r="14" spans="1:30">
      <c r="A14" s="9" t="s">
        <v>4</v>
      </c>
      <c r="B14" s="1">
        <v>230</v>
      </c>
      <c r="C14" s="3"/>
      <c r="D14" s="9" t="s">
        <v>10</v>
      </c>
      <c r="E14" s="1">
        <v>3</v>
      </c>
      <c r="F14" s="10" t="s">
        <v>6</v>
      </c>
      <c r="G14" s="38" t="s">
        <v>7</v>
      </c>
      <c r="H14" s="15">
        <f>IF(E14=0,0,(B14/E14))</f>
        <v>76.666666666666671</v>
      </c>
      <c r="I14" s="39"/>
      <c r="J14" s="15">
        <f>IF(E14=0,0,(B14/E14)*1000)</f>
        <v>76666.666666666672</v>
      </c>
      <c r="K14" s="40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W14" s="18"/>
      <c r="X14" s="18"/>
      <c r="Y14" s="18"/>
      <c r="Z14" s="18"/>
      <c r="AA14" s="18"/>
      <c r="AB14" s="18"/>
      <c r="AC14" s="18"/>
      <c r="AD14" s="18"/>
    </row>
    <row r="15" spans="1:30" s="4" customFormat="1">
      <c r="A15" s="11"/>
      <c r="B15" s="11" t="s">
        <v>5</v>
      </c>
      <c r="C15" s="11"/>
      <c r="D15" s="11"/>
      <c r="E15" s="11" t="s">
        <v>11</v>
      </c>
      <c r="F15" s="10"/>
      <c r="G15" s="41"/>
      <c r="H15" s="41" t="s">
        <v>8</v>
      </c>
      <c r="I15" s="44"/>
      <c r="J15" s="41" t="s">
        <v>13</v>
      </c>
      <c r="K15" s="4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27"/>
      <c r="W15" s="27"/>
      <c r="X15" s="27"/>
      <c r="Y15" s="27"/>
      <c r="Z15" s="27"/>
      <c r="AA15" s="27"/>
      <c r="AB15" s="27"/>
      <c r="AC15" s="27"/>
      <c r="AD15" s="27"/>
    </row>
    <row r="16" spans="1:30">
      <c r="A16" s="5" t="s">
        <v>14</v>
      </c>
      <c r="B16" s="6"/>
      <c r="C16" s="6"/>
      <c r="D16" s="6"/>
      <c r="E16" s="6"/>
      <c r="F16" s="6"/>
      <c r="G16" s="47"/>
      <c r="H16" s="47"/>
      <c r="I16" s="47"/>
      <c r="J16" s="47"/>
      <c r="K16" s="48" t="s">
        <v>3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W16" s="18"/>
      <c r="X16" s="18"/>
      <c r="Y16" s="18"/>
      <c r="Z16" s="18"/>
      <c r="AA16" s="18"/>
      <c r="AB16" s="18"/>
      <c r="AC16" s="18"/>
      <c r="AD16" s="18"/>
    </row>
    <row r="17" spans="1:30" s="4" customFormat="1">
      <c r="A17" s="13" t="s">
        <v>23</v>
      </c>
      <c r="B17" s="8"/>
      <c r="C17" s="8"/>
      <c r="D17" s="8"/>
      <c r="E17" s="8"/>
      <c r="F17" s="12"/>
      <c r="G17" s="45"/>
      <c r="H17" s="45"/>
      <c r="I17" s="45"/>
      <c r="J17" s="45"/>
      <c r="K17" s="4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27"/>
      <c r="W17" s="27"/>
      <c r="X17" s="27"/>
      <c r="Y17" s="27"/>
      <c r="Z17" s="27"/>
      <c r="AA17" s="27"/>
      <c r="AB17" s="27"/>
      <c r="AC17" s="27"/>
      <c r="AD17" s="27"/>
    </row>
    <row r="18" spans="1:30">
      <c r="A18" s="14" t="s">
        <v>7</v>
      </c>
      <c r="B18" s="1"/>
      <c r="C18" s="3"/>
      <c r="D18" s="9" t="s">
        <v>10</v>
      </c>
      <c r="E18" s="1"/>
      <c r="F18" s="10" t="s">
        <v>6</v>
      </c>
      <c r="G18" s="38" t="s">
        <v>2</v>
      </c>
      <c r="H18" s="15">
        <f>IF(E18=0,0,(B18*B18*E18))</f>
        <v>0</v>
      </c>
      <c r="I18" s="39"/>
      <c r="J18" s="15">
        <f>IF(B18=0,0,(B18*B18*E18/746))</f>
        <v>0</v>
      </c>
      <c r="K18" s="40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W18" s="18"/>
      <c r="X18" s="18"/>
      <c r="Y18" s="18"/>
      <c r="Z18" s="18"/>
      <c r="AA18" s="18"/>
      <c r="AB18" s="18"/>
      <c r="AC18" s="18"/>
      <c r="AD18" s="18"/>
    </row>
    <row r="19" spans="1:30">
      <c r="A19" s="11"/>
      <c r="B19" s="11" t="s">
        <v>8</v>
      </c>
      <c r="C19" s="11"/>
      <c r="D19" s="11"/>
      <c r="E19" s="11" t="s">
        <v>11</v>
      </c>
      <c r="F19" s="10"/>
      <c r="G19" s="41"/>
      <c r="H19" s="42" t="s">
        <v>3</v>
      </c>
      <c r="I19" s="43"/>
      <c r="J19" s="41" t="s">
        <v>15</v>
      </c>
      <c r="K19" s="44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W19" s="18"/>
      <c r="X19" s="18"/>
      <c r="Y19" s="18"/>
      <c r="Z19" s="18"/>
      <c r="AA19" s="18"/>
      <c r="AB19" s="18"/>
      <c r="AC19" s="18"/>
      <c r="AD19" s="18"/>
    </row>
    <row r="20" spans="1:30" s="4" customFormat="1">
      <c r="A20" s="13" t="s">
        <v>16</v>
      </c>
      <c r="B20" s="8"/>
      <c r="C20" s="8"/>
      <c r="D20" s="8"/>
      <c r="E20" s="8"/>
      <c r="F20" s="12"/>
      <c r="G20" s="45"/>
      <c r="H20" s="46"/>
      <c r="I20" s="46"/>
      <c r="J20" s="46"/>
      <c r="K20" s="4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27"/>
      <c r="W20" s="27"/>
      <c r="X20" s="27"/>
      <c r="Y20" s="27"/>
      <c r="Z20" s="27"/>
      <c r="AA20" s="27"/>
      <c r="AB20" s="27"/>
      <c r="AC20" s="27"/>
      <c r="AD20" s="27"/>
    </row>
    <row r="21" spans="1:30">
      <c r="A21" s="14" t="s">
        <v>4</v>
      </c>
      <c r="B21" s="1">
        <v>230</v>
      </c>
      <c r="C21" s="3"/>
      <c r="D21" s="9" t="s">
        <v>7</v>
      </c>
      <c r="E21" s="1">
        <v>5</v>
      </c>
      <c r="F21" s="10" t="s">
        <v>6</v>
      </c>
      <c r="G21" s="38" t="s">
        <v>2</v>
      </c>
      <c r="H21" s="15">
        <f>IF(E21=0,0,(B21*E21))</f>
        <v>1150</v>
      </c>
      <c r="I21" s="39"/>
      <c r="J21" s="15">
        <f>IF(E21=0,0,(B21*E21/746))</f>
        <v>1.5415549597855227</v>
      </c>
      <c r="K21" s="40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W21" s="18"/>
      <c r="X21" s="18"/>
      <c r="Y21" s="18"/>
      <c r="Z21" s="18"/>
      <c r="AA21" s="18"/>
      <c r="AB21" s="18"/>
      <c r="AC21" s="18"/>
      <c r="AD21" s="18"/>
    </row>
    <row r="22" spans="1:30">
      <c r="A22" s="11"/>
      <c r="B22" s="11" t="s">
        <v>5</v>
      </c>
      <c r="C22" s="11"/>
      <c r="D22" s="11"/>
      <c r="E22" s="11" t="s">
        <v>8</v>
      </c>
      <c r="F22" s="10"/>
      <c r="G22" s="41"/>
      <c r="H22" s="42" t="s">
        <v>3</v>
      </c>
      <c r="I22" s="43"/>
      <c r="J22" s="41" t="s">
        <v>15</v>
      </c>
      <c r="K22" s="44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W22" s="18"/>
      <c r="X22" s="18"/>
      <c r="Y22" s="18"/>
      <c r="Z22" s="18"/>
      <c r="AA22" s="18"/>
      <c r="AB22" s="18"/>
      <c r="AC22" s="18"/>
      <c r="AD22" s="18"/>
    </row>
    <row r="23" spans="1:30" s="4" customFormat="1">
      <c r="A23" s="13" t="s">
        <v>24</v>
      </c>
      <c r="B23" s="8"/>
      <c r="C23" s="8"/>
      <c r="D23" s="8"/>
      <c r="E23" s="8"/>
      <c r="F23" s="12"/>
      <c r="G23" s="45"/>
      <c r="H23" s="46"/>
      <c r="I23" s="46"/>
      <c r="J23" s="46"/>
      <c r="K23" s="4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27"/>
      <c r="W23" s="27"/>
      <c r="X23" s="27"/>
      <c r="Y23" s="27"/>
      <c r="Z23" s="27"/>
      <c r="AA23" s="27"/>
      <c r="AB23" s="27"/>
      <c r="AC23" s="27"/>
      <c r="AD23" s="27"/>
    </row>
    <row r="24" spans="1:30" s="4" customFormat="1">
      <c r="A24" s="14" t="s">
        <v>4</v>
      </c>
      <c r="B24" s="1"/>
      <c r="C24" s="3"/>
      <c r="D24" s="9" t="s">
        <v>10</v>
      </c>
      <c r="E24" s="1"/>
      <c r="F24" s="10" t="s">
        <v>6</v>
      </c>
      <c r="G24" s="38" t="s">
        <v>2</v>
      </c>
      <c r="H24" s="15">
        <f>IF(E24=0,0,(B24*B24/E24))</f>
        <v>0</v>
      </c>
      <c r="I24" s="39"/>
      <c r="J24" s="15">
        <f>IF(E24=0,0,(B24*B24/E24/746))</f>
        <v>0</v>
      </c>
      <c r="K24" s="40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27"/>
      <c r="W24" s="27"/>
      <c r="X24" s="27"/>
      <c r="Y24" s="27"/>
      <c r="Z24" s="27"/>
      <c r="AA24" s="27"/>
      <c r="AB24" s="27"/>
      <c r="AC24" s="27"/>
      <c r="AD24" s="27"/>
    </row>
    <row r="25" spans="1:30" s="4" customFormat="1">
      <c r="A25" s="11"/>
      <c r="B25" s="11" t="s">
        <v>5</v>
      </c>
      <c r="C25" s="11"/>
      <c r="D25" s="11"/>
      <c r="E25" s="11" t="s">
        <v>11</v>
      </c>
      <c r="F25" s="10"/>
      <c r="G25" s="41"/>
      <c r="H25" s="41" t="s">
        <v>3</v>
      </c>
      <c r="I25" s="44"/>
      <c r="J25" s="41" t="s">
        <v>15</v>
      </c>
      <c r="K25" s="4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27"/>
      <c r="W25" s="27"/>
      <c r="X25" s="27"/>
      <c r="Y25" s="27"/>
      <c r="Z25" s="27"/>
      <c r="AA25" s="27"/>
      <c r="AB25" s="27"/>
      <c r="AC25" s="27"/>
      <c r="AD25" s="27"/>
    </row>
    <row r="26" spans="1:30">
      <c r="A26" s="5" t="s">
        <v>18</v>
      </c>
      <c r="B26" s="6"/>
      <c r="C26" s="6"/>
      <c r="D26" s="6"/>
      <c r="E26" s="6"/>
      <c r="F26" s="6"/>
      <c r="G26" s="47"/>
      <c r="H26" s="47"/>
      <c r="I26" s="47"/>
      <c r="J26" s="47"/>
      <c r="K26" s="48" t="s">
        <v>11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8"/>
      <c r="W26" s="18"/>
      <c r="X26" s="18"/>
      <c r="Y26" s="18"/>
      <c r="Z26" s="18"/>
      <c r="AA26" s="18"/>
      <c r="AB26" s="18"/>
      <c r="AC26" s="18"/>
      <c r="AD26" s="18"/>
    </row>
    <row r="27" spans="1:30" s="4" customFormat="1">
      <c r="A27" s="13" t="s">
        <v>25</v>
      </c>
      <c r="B27" s="8"/>
      <c r="C27" s="8"/>
      <c r="D27" s="8"/>
      <c r="E27" s="8"/>
      <c r="F27" s="12"/>
      <c r="G27" s="45"/>
      <c r="H27" s="45"/>
      <c r="I27" s="45"/>
      <c r="J27" s="45"/>
      <c r="K27" s="4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27"/>
      <c r="W27" s="27"/>
      <c r="X27" s="27"/>
      <c r="Y27" s="27"/>
      <c r="Z27" s="27"/>
      <c r="AA27" s="27"/>
      <c r="AB27" s="27"/>
      <c r="AC27" s="27"/>
      <c r="AD27" s="27"/>
    </row>
    <row r="28" spans="1:30">
      <c r="A28" s="14" t="s">
        <v>2</v>
      </c>
      <c r="B28" s="1">
        <v>5</v>
      </c>
      <c r="C28" s="3"/>
      <c r="D28" s="9" t="s">
        <v>7</v>
      </c>
      <c r="E28" s="1">
        <v>3</v>
      </c>
      <c r="F28" s="10" t="s">
        <v>6</v>
      </c>
      <c r="G28" s="38" t="s">
        <v>10</v>
      </c>
      <c r="H28" s="15">
        <f>IF(E28=0,0,(B28/(E28*E28)))</f>
        <v>0.55555555555555558</v>
      </c>
      <c r="I28" s="39"/>
      <c r="J28" s="15">
        <f>IF(H28=0,0,(H28/1000))</f>
        <v>5.5555555555555556E-4</v>
      </c>
      <c r="K28" s="40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8"/>
      <c r="W28" s="18"/>
      <c r="X28" s="18"/>
      <c r="Y28" s="18"/>
      <c r="Z28" s="18"/>
      <c r="AA28" s="18"/>
      <c r="AB28" s="18"/>
      <c r="AC28" s="18"/>
      <c r="AD28" s="18"/>
    </row>
    <row r="29" spans="1:30">
      <c r="A29" s="11"/>
      <c r="B29" s="11" t="s">
        <v>3</v>
      </c>
      <c r="C29" s="11"/>
      <c r="D29" s="11"/>
      <c r="E29" s="11" t="s">
        <v>8</v>
      </c>
      <c r="F29" s="10"/>
      <c r="G29" s="41"/>
      <c r="H29" s="42" t="s">
        <v>11</v>
      </c>
      <c r="I29" s="43"/>
      <c r="J29" s="49" t="s">
        <v>41</v>
      </c>
      <c r="K29" s="44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8"/>
      <c r="W29" s="18"/>
      <c r="X29" s="18"/>
      <c r="Y29" s="18"/>
      <c r="Z29" s="18"/>
      <c r="AA29" s="18"/>
      <c r="AB29" s="18"/>
      <c r="AC29" s="18"/>
      <c r="AD29" s="18"/>
    </row>
    <row r="30" spans="1:30" s="4" customFormat="1">
      <c r="A30" s="13" t="s">
        <v>17</v>
      </c>
      <c r="B30" s="8"/>
      <c r="C30" s="8"/>
      <c r="D30" s="8"/>
      <c r="E30" s="8"/>
      <c r="F30" s="12"/>
      <c r="G30" s="45"/>
      <c r="H30" s="46"/>
      <c r="I30" s="46"/>
      <c r="J30" s="46"/>
      <c r="K30" s="4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27"/>
      <c r="W30" s="27"/>
      <c r="X30" s="27"/>
      <c r="Y30" s="27"/>
      <c r="Z30" s="27"/>
      <c r="AA30" s="27"/>
      <c r="AB30" s="27"/>
      <c r="AC30" s="27"/>
      <c r="AD30" s="27"/>
    </row>
    <row r="31" spans="1:30">
      <c r="A31" s="14" t="s">
        <v>4</v>
      </c>
      <c r="B31" s="1"/>
      <c r="C31" s="3"/>
      <c r="D31" s="9" t="s">
        <v>7</v>
      </c>
      <c r="E31" s="1"/>
      <c r="F31" s="10" t="s">
        <v>6</v>
      </c>
      <c r="G31" s="38" t="s">
        <v>10</v>
      </c>
      <c r="H31" s="15">
        <f>IF(E31=0,0,(B31/E31))</f>
        <v>0</v>
      </c>
      <c r="I31" s="39"/>
      <c r="J31" s="15">
        <f>IF(H31=0,0,(H31/1000))</f>
        <v>0</v>
      </c>
      <c r="K31" s="40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8"/>
      <c r="W31" s="18"/>
      <c r="X31" s="18"/>
      <c r="Y31" s="18"/>
      <c r="Z31" s="18"/>
      <c r="AA31" s="18"/>
      <c r="AB31" s="18"/>
      <c r="AC31" s="18"/>
      <c r="AD31" s="18"/>
    </row>
    <row r="32" spans="1:30">
      <c r="A32" s="11"/>
      <c r="B32" s="11" t="s">
        <v>5</v>
      </c>
      <c r="C32" s="11"/>
      <c r="D32" s="11"/>
      <c r="E32" s="11" t="s">
        <v>8</v>
      </c>
      <c r="F32" s="10"/>
      <c r="G32" s="41"/>
      <c r="H32" s="42" t="s">
        <v>11</v>
      </c>
      <c r="I32" s="43"/>
      <c r="J32" s="49" t="s">
        <v>41</v>
      </c>
      <c r="K32" s="44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8"/>
      <c r="W32" s="18"/>
      <c r="X32" s="18"/>
      <c r="Y32" s="18"/>
      <c r="Z32" s="18"/>
      <c r="AA32" s="18"/>
      <c r="AB32" s="18"/>
      <c r="AC32" s="18"/>
      <c r="AD32" s="18"/>
    </row>
    <row r="33" spans="1:30" s="4" customFormat="1">
      <c r="A33" s="13" t="s">
        <v>26</v>
      </c>
      <c r="B33" s="8"/>
      <c r="C33" s="8"/>
      <c r="D33" s="8"/>
      <c r="E33" s="8"/>
      <c r="F33" s="12"/>
      <c r="G33" s="45"/>
      <c r="H33" s="46"/>
      <c r="I33" s="46"/>
      <c r="J33" s="46"/>
      <c r="K33" s="4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27"/>
      <c r="W33" s="27"/>
      <c r="X33" s="27"/>
      <c r="Y33" s="27"/>
      <c r="Z33" s="27"/>
      <c r="AA33" s="27"/>
      <c r="AB33" s="27"/>
      <c r="AC33" s="27"/>
      <c r="AD33" s="27"/>
    </row>
    <row r="34" spans="1:30" s="4" customFormat="1">
      <c r="A34" s="14" t="s">
        <v>4</v>
      </c>
      <c r="B34" s="1"/>
      <c r="C34" s="3"/>
      <c r="D34" s="9" t="s">
        <v>2</v>
      </c>
      <c r="E34" s="1"/>
      <c r="F34" s="10" t="s">
        <v>6</v>
      </c>
      <c r="G34" s="38" t="s">
        <v>10</v>
      </c>
      <c r="H34" s="15">
        <f>IF(E34=0,0,(B34*B34/E34))</f>
        <v>0</v>
      </c>
      <c r="I34" s="39"/>
      <c r="J34" s="15">
        <f>IF(H34=0,0,(H34/1000))</f>
        <v>0</v>
      </c>
      <c r="K34" s="40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27"/>
      <c r="W34" s="27"/>
      <c r="X34" s="27"/>
      <c r="Y34" s="27"/>
      <c r="Z34" s="27"/>
      <c r="AA34" s="27"/>
      <c r="AB34" s="27"/>
      <c r="AC34" s="27"/>
      <c r="AD34" s="27"/>
    </row>
    <row r="35" spans="1:30" s="4" customFormat="1">
      <c r="A35" s="11"/>
      <c r="B35" s="11" t="s">
        <v>5</v>
      </c>
      <c r="C35" s="11"/>
      <c r="D35" s="11"/>
      <c r="E35" s="11" t="s">
        <v>3</v>
      </c>
      <c r="F35" s="10"/>
      <c r="G35" s="41"/>
      <c r="H35" s="41" t="s">
        <v>11</v>
      </c>
      <c r="I35" s="44"/>
      <c r="J35" s="49" t="s">
        <v>41</v>
      </c>
      <c r="K35" s="4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27"/>
      <c r="W35" s="27"/>
      <c r="X35" s="27"/>
      <c r="Y35" s="27"/>
      <c r="Z35" s="27"/>
      <c r="AA35" s="27"/>
      <c r="AB35" s="27"/>
      <c r="AC35" s="27"/>
      <c r="AD35" s="27"/>
    </row>
    <row r="36" spans="1:30" s="4" customFormat="1">
      <c r="A36" s="5" t="s">
        <v>19</v>
      </c>
      <c r="B36" s="6"/>
      <c r="C36" s="6"/>
      <c r="D36" s="6"/>
      <c r="E36" s="6"/>
      <c r="F36" s="6"/>
      <c r="G36" s="47"/>
      <c r="H36" s="47"/>
      <c r="I36" s="47"/>
      <c r="J36" s="47"/>
      <c r="K36" s="48" t="s">
        <v>5</v>
      </c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27"/>
      <c r="W36" s="27"/>
      <c r="X36" s="27"/>
      <c r="Y36" s="27"/>
      <c r="Z36" s="27"/>
      <c r="AA36" s="27"/>
      <c r="AB36" s="27"/>
      <c r="AC36" s="27"/>
      <c r="AD36" s="27"/>
    </row>
    <row r="37" spans="1:30" s="4" customFormat="1">
      <c r="A37" s="13" t="s">
        <v>20</v>
      </c>
      <c r="B37" s="8"/>
      <c r="C37" s="8"/>
      <c r="D37" s="8"/>
      <c r="E37" s="8"/>
      <c r="F37" s="12"/>
      <c r="G37" s="45"/>
      <c r="H37" s="45"/>
      <c r="I37" s="45"/>
      <c r="J37" s="45"/>
      <c r="K37" s="4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27"/>
      <c r="W37" s="27"/>
      <c r="X37" s="27"/>
      <c r="Y37" s="27"/>
      <c r="Z37" s="27"/>
      <c r="AA37" s="27"/>
      <c r="AB37" s="27"/>
      <c r="AC37" s="27"/>
      <c r="AD37" s="27"/>
    </row>
    <row r="38" spans="1:30" s="4" customFormat="1">
      <c r="A38" s="14" t="s">
        <v>7</v>
      </c>
      <c r="B38" s="1">
        <v>110</v>
      </c>
      <c r="C38" s="3"/>
      <c r="D38" s="9" t="s">
        <v>10</v>
      </c>
      <c r="E38" s="1">
        <v>100</v>
      </c>
      <c r="F38" s="10" t="s">
        <v>6</v>
      </c>
      <c r="G38" s="38" t="s">
        <v>4</v>
      </c>
      <c r="H38" s="15">
        <f>IF(E38=0,0,(B38*E38))</f>
        <v>11000</v>
      </c>
      <c r="I38" s="39"/>
      <c r="J38" s="15">
        <f>H38/1000</f>
        <v>11</v>
      </c>
      <c r="K38" s="40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27"/>
      <c r="W38" s="27"/>
      <c r="X38" s="27"/>
      <c r="Y38" s="27"/>
      <c r="Z38" s="27"/>
      <c r="AA38" s="27"/>
      <c r="AB38" s="27"/>
      <c r="AC38" s="27"/>
      <c r="AD38" s="27"/>
    </row>
    <row r="39" spans="1:30" s="4" customFormat="1">
      <c r="A39" s="11"/>
      <c r="B39" s="11" t="s">
        <v>8</v>
      </c>
      <c r="C39" s="11"/>
      <c r="D39" s="11"/>
      <c r="E39" s="11" t="s">
        <v>11</v>
      </c>
      <c r="F39" s="10"/>
      <c r="G39" s="41"/>
      <c r="H39" s="42" t="s">
        <v>5</v>
      </c>
      <c r="I39" s="43"/>
      <c r="J39" s="42" t="s">
        <v>40</v>
      </c>
      <c r="K39" s="4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27"/>
      <c r="W39" s="27"/>
      <c r="X39" s="27"/>
      <c r="Y39" s="27"/>
      <c r="Z39" s="27"/>
      <c r="AA39" s="27"/>
      <c r="AB39" s="27"/>
      <c r="AC39" s="27"/>
      <c r="AD39" s="27"/>
    </row>
    <row r="40" spans="1:30" s="4" customFormat="1">
      <c r="A40" s="13" t="s">
        <v>21</v>
      </c>
      <c r="B40" s="8"/>
      <c r="C40" s="8"/>
      <c r="D40" s="8"/>
      <c r="E40" s="8"/>
      <c r="F40" s="12"/>
      <c r="G40" s="45"/>
      <c r="H40" s="46"/>
      <c r="I40" s="46"/>
      <c r="J40" s="46"/>
      <c r="K40" s="4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27"/>
      <c r="W40" s="27"/>
      <c r="X40" s="27"/>
      <c r="Y40" s="27"/>
      <c r="Z40" s="27"/>
      <c r="AA40" s="27"/>
      <c r="AB40" s="27"/>
      <c r="AC40" s="27"/>
      <c r="AD40" s="27"/>
    </row>
    <row r="41" spans="1:30" s="4" customFormat="1">
      <c r="A41" s="14" t="s">
        <v>2</v>
      </c>
      <c r="B41" s="1"/>
      <c r="C41" s="3"/>
      <c r="D41" s="9" t="s">
        <v>7</v>
      </c>
      <c r="E41" s="1"/>
      <c r="F41" s="10" t="s">
        <v>6</v>
      </c>
      <c r="G41" s="38" t="s">
        <v>4</v>
      </c>
      <c r="H41" s="15">
        <f>IF(E41=0,0,(B41/E41))</f>
        <v>0</v>
      </c>
      <c r="I41" s="39"/>
      <c r="J41" s="15">
        <f>H41/1000</f>
        <v>0</v>
      </c>
      <c r="K41" s="40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27"/>
      <c r="W41" s="27"/>
      <c r="X41" s="27"/>
      <c r="Y41" s="27"/>
      <c r="Z41" s="27"/>
      <c r="AA41" s="27"/>
      <c r="AB41" s="27"/>
      <c r="AC41" s="27"/>
      <c r="AD41" s="27"/>
    </row>
    <row r="42" spans="1:30">
      <c r="A42" s="11"/>
      <c r="B42" s="11" t="s">
        <v>3</v>
      </c>
      <c r="C42" s="11"/>
      <c r="D42" s="11"/>
      <c r="E42" s="11" t="s">
        <v>8</v>
      </c>
      <c r="F42" s="10"/>
      <c r="G42" s="41"/>
      <c r="H42" s="42" t="s">
        <v>5</v>
      </c>
      <c r="I42" s="43"/>
      <c r="J42" s="42" t="s">
        <v>40</v>
      </c>
      <c r="K42" s="44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8"/>
      <c r="W42" s="18"/>
      <c r="X42" s="18"/>
      <c r="Y42" s="18"/>
      <c r="Z42" s="18"/>
      <c r="AA42" s="18"/>
      <c r="AB42" s="18"/>
      <c r="AC42" s="18"/>
      <c r="AD42" s="18"/>
    </row>
    <row r="43" spans="1:30" s="4" customFormat="1">
      <c r="A43" s="13" t="s">
        <v>22</v>
      </c>
      <c r="B43" s="8"/>
      <c r="C43" s="8"/>
      <c r="D43" s="8"/>
      <c r="E43" s="8"/>
      <c r="F43" s="12"/>
      <c r="G43" s="45"/>
      <c r="H43" s="46"/>
      <c r="I43" s="46"/>
      <c r="J43" s="46"/>
      <c r="K43" s="4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27"/>
      <c r="W43" s="27"/>
      <c r="X43" s="27"/>
      <c r="Y43" s="27"/>
      <c r="Z43" s="27"/>
      <c r="AA43" s="27"/>
      <c r="AB43" s="27"/>
      <c r="AC43" s="27"/>
      <c r="AD43" s="27"/>
    </row>
    <row r="44" spans="1:30">
      <c r="A44" s="14" t="s">
        <v>2</v>
      </c>
      <c r="B44" s="1"/>
      <c r="C44" s="3"/>
      <c r="D44" s="9" t="s">
        <v>10</v>
      </c>
      <c r="E44" s="1"/>
      <c r="F44" s="10" t="s">
        <v>6</v>
      </c>
      <c r="G44" s="38" t="s">
        <v>4</v>
      </c>
      <c r="H44" s="15">
        <f>IF(0,0,(SQRT(B44*E44)))</f>
        <v>0</v>
      </c>
      <c r="I44" s="39"/>
      <c r="J44" s="15">
        <f>H44/1000</f>
        <v>0</v>
      </c>
      <c r="K44" s="40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8"/>
      <c r="W44" s="18"/>
      <c r="X44" s="18"/>
      <c r="Y44" s="18"/>
      <c r="Z44" s="18"/>
      <c r="AA44" s="18"/>
      <c r="AB44" s="18"/>
      <c r="AC44" s="18"/>
      <c r="AD44" s="18"/>
    </row>
    <row r="45" spans="1:30">
      <c r="A45" s="11"/>
      <c r="B45" s="11" t="s">
        <v>3</v>
      </c>
      <c r="C45" s="11"/>
      <c r="D45" s="11"/>
      <c r="E45" s="11" t="s">
        <v>11</v>
      </c>
      <c r="F45" s="11"/>
      <c r="G45" s="41"/>
      <c r="H45" s="41" t="s">
        <v>5</v>
      </c>
      <c r="I45" s="44"/>
      <c r="J45" s="42" t="s">
        <v>40</v>
      </c>
      <c r="K45" s="44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>
      <c r="A46" s="35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8"/>
      <c r="W46" s="18"/>
      <c r="X46" s="18"/>
      <c r="Y46" s="18"/>
      <c r="Z46" s="18"/>
      <c r="AA46" s="18"/>
      <c r="AB46" s="18"/>
      <c r="AC46" s="18"/>
      <c r="AD46" s="18"/>
    </row>
    <row r="47" spans="1:30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8"/>
      <c r="W47" s="18"/>
      <c r="X47" s="18"/>
      <c r="Y47" s="18"/>
      <c r="Z47" s="18"/>
      <c r="AA47" s="18"/>
      <c r="AB47" s="18"/>
      <c r="AC47" s="18"/>
      <c r="AD47" s="18"/>
    </row>
    <row r="48" spans="1:30">
      <c r="A48" s="36"/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1:11">
      <c r="A49" s="36"/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>
      <c r="A50" s="37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1:1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spans="1:1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1:1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spans="1:1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</row>
    <row r="62" spans="1:1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pans="1:1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</row>
    <row r="64" spans="1:1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</row>
    <row r="65" spans="1:1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1:1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</row>
    <row r="67" spans="1:1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68" spans="1:1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1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1:1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</row>
    <row r="72" spans="1:1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</row>
    <row r="73" spans="1:1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</row>
    <row r="74" spans="1:1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</row>
    <row r="75" spans="1:1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</row>
    <row r="76" spans="1:1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</row>
    <row r="77" spans="1:1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</row>
    <row r="78" spans="1:1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</row>
    <row r="79" spans="1:1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</row>
  </sheetData>
  <sheetProtection sheet="1" objects="1" scenarios="1"/>
  <mergeCells count="1">
    <mergeCell ref="A1:K1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Osorio</dc:creator>
  <cp:lastModifiedBy>welcome</cp:lastModifiedBy>
  <cp:lastPrinted>2004-12-13T03:11:07Z</cp:lastPrinted>
  <dcterms:created xsi:type="dcterms:W3CDTF">2004-10-16T22:48:25Z</dcterms:created>
  <dcterms:modified xsi:type="dcterms:W3CDTF">2023-11-18T12:30:09Z</dcterms:modified>
</cp:coreProperties>
</file>