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bert\Documents\"/>
    </mc:Choice>
  </mc:AlternateContent>
  <bookViews>
    <workbookView xWindow="0" yWindow="0" windowWidth="20490" windowHeight="7755"/>
  </bookViews>
  <sheets>
    <sheet name="Fault Level Calculato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1" l="1"/>
  <c r="Q19" i="1"/>
  <c r="L19" i="1"/>
  <c r="K19" i="1"/>
  <c r="F19" i="1"/>
  <c r="F21" i="1" s="1"/>
  <c r="F23" i="1" s="1"/>
  <c r="E19" i="1"/>
  <c r="E21" i="1" s="1"/>
  <c r="E23" i="1" s="1"/>
  <c r="F16" i="1"/>
  <c r="J8" i="1"/>
  <c r="J7" i="1"/>
  <c r="J6" i="1"/>
  <c r="R16" i="1" s="1"/>
  <c r="R21" i="1" l="1"/>
  <c r="R23" i="1" s="1"/>
  <c r="Q21" i="1"/>
  <c r="Q23" i="1" s="1"/>
  <c r="L16" i="1"/>
  <c r="L21" i="1" l="1"/>
  <c r="L23" i="1" s="1"/>
  <c r="K21" i="1"/>
  <c r="K23" i="1" s="1"/>
</calcChain>
</file>

<file path=xl/sharedStrings.xml><?xml version="1.0" encoding="utf-8"?>
<sst xmlns="http://schemas.openxmlformats.org/spreadsheetml/2006/main" count="40" uniqueCount="23">
  <si>
    <t>Base MVA</t>
  </si>
  <si>
    <t>X'mer Details</t>
  </si>
  <si>
    <t>MVA</t>
  </si>
  <si>
    <t>% imp</t>
  </si>
  <si>
    <t>% impedance of TF  for</t>
  </si>
  <si>
    <t>X'mer 1</t>
  </si>
  <si>
    <t>X'mer 2</t>
  </si>
  <si>
    <t>X'mer 3</t>
  </si>
  <si>
    <t>1 phase</t>
  </si>
  <si>
    <t xml:space="preserve"> of HV bus</t>
  </si>
  <si>
    <t>3 phase</t>
  </si>
  <si>
    <t xml:space="preserve">Total parallel impedance </t>
  </si>
  <si>
    <t>Parameter\phase</t>
  </si>
  <si>
    <t>Parameter\Phase</t>
  </si>
  <si>
    <t>Source impedance</t>
  </si>
  <si>
    <t>Total imp. up to LV bus</t>
  </si>
  <si>
    <t>Total imp.up to LV bus</t>
  </si>
  <si>
    <t xml:space="preserve"> SC MVA</t>
  </si>
  <si>
    <t>For Single Transformer Parallel</t>
  </si>
  <si>
    <t>For 2 Transformers in Parallel</t>
  </si>
  <si>
    <t>For 3 Transformers in Parallel</t>
  </si>
  <si>
    <t xml:space="preserve"> fault Level</t>
  </si>
  <si>
    <t>FAULT LEVEL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</si>
</sst>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4"/>
      <name val="Bookman Old Style"/>
      <family val="1"/>
    </font>
    <font>
      <b/>
      <sz val="14"/>
      <color indexed="10"/>
      <name val="Bookman Old Style"/>
      <family val="1"/>
    </font>
    <font>
      <b/>
      <sz val="14"/>
      <name val="Bookman Old Style"/>
      <family val="1"/>
    </font>
    <font>
      <b/>
      <sz val="22"/>
      <color theme="9" tint="-0.249977111117893"/>
      <name val="Bookman Old Style"/>
      <family val="1"/>
    </font>
    <font>
      <b/>
      <sz val="14"/>
      <color theme="9" tint="-0.249977111117893"/>
      <name val="Bookman Old Style"/>
      <family val="1"/>
    </font>
    <font>
      <b/>
      <sz val="14"/>
      <color indexed="53"/>
      <name val="Bookman Old Style"/>
      <family val="1"/>
    </font>
    <font>
      <b/>
      <sz val="10"/>
      <name val="Arial"/>
      <family val="2"/>
    </font>
    <font>
      <b/>
      <sz val="14"/>
      <color rgb="FFFF0000"/>
      <name val="Bookman Old Style"/>
      <family val="1"/>
    </font>
    <font>
      <b/>
      <sz val="10"/>
      <color rgb="FFFF0000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3FFE0"/>
        <bgColor indexed="64"/>
      </patternFill>
    </fill>
    <fill>
      <patternFill patternType="solid">
        <fgColor rgb="FFE0DEB6"/>
        <bgColor indexed="64"/>
      </patternFill>
    </fill>
    <fill>
      <patternFill patternType="solid">
        <fgColor rgb="FFFFB3B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10"/>
      </right>
      <top style="medium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10"/>
      </bottom>
      <diagonal/>
    </border>
    <border>
      <left/>
      <right/>
      <top style="medium">
        <color indexed="64"/>
      </top>
      <bottom style="thin">
        <color indexed="10"/>
      </bottom>
      <diagonal/>
    </border>
    <border>
      <left/>
      <right style="thin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64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64"/>
      </right>
      <top/>
      <bottom style="thin">
        <color indexed="1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  <xf numFmtId="0" fontId="1" fillId="3" borderId="10" xfId="0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protection locked="0"/>
    </xf>
    <xf numFmtId="0" fontId="1" fillId="3" borderId="14" xfId="0" applyFont="1" applyFill="1" applyBorder="1" applyAlignment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19" xfId="0" applyFont="1" applyBorder="1" applyProtection="1">
      <protection locked="0"/>
    </xf>
    <xf numFmtId="0" fontId="2" fillId="4" borderId="24" xfId="0" applyFont="1" applyFill="1" applyBorder="1" applyAlignment="1" applyProtection="1">
      <alignment horizontal="center"/>
      <protection locked="0"/>
    </xf>
    <xf numFmtId="0" fontId="2" fillId="4" borderId="25" xfId="0" applyFont="1" applyFill="1" applyBorder="1" applyAlignment="1" applyProtection="1">
      <alignment horizontal="center"/>
      <protection locked="0"/>
    </xf>
    <xf numFmtId="0" fontId="7" fillId="4" borderId="26" xfId="0" applyFont="1" applyFill="1" applyBorder="1" applyAlignment="1" applyProtection="1">
      <protection locked="0"/>
    </xf>
    <xf numFmtId="0" fontId="7" fillId="4" borderId="26" xfId="0" applyFont="1" applyFill="1" applyBorder="1" applyAlignment="1" applyProtection="1">
      <alignment horizontal="center"/>
      <protection locked="0"/>
    </xf>
    <xf numFmtId="0" fontId="1" fillId="5" borderId="24" xfId="0" applyFont="1" applyFill="1" applyBorder="1" applyAlignment="1" applyProtection="1">
      <alignment horizontal="center"/>
      <protection locked="0"/>
    </xf>
    <xf numFmtId="0" fontId="0" fillId="5" borderId="25" xfId="0" applyFill="1" applyBorder="1" applyAlignment="1" applyProtection="1">
      <alignment horizontal="center"/>
      <protection locked="0"/>
    </xf>
    <xf numFmtId="0" fontId="0" fillId="5" borderId="26" xfId="0" applyFill="1" applyBorder="1" applyAlignment="1" applyProtection="1">
      <alignment horizontal="center"/>
      <protection locked="0"/>
    </xf>
    <xf numFmtId="0" fontId="1" fillId="5" borderId="27" xfId="0" applyFont="1" applyFill="1" applyBorder="1" applyAlignment="1" applyProtection="1">
      <alignment horizontal="center"/>
      <protection locked="0"/>
    </xf>
    <xf numFmtId="0" fontId="0" fillId="5" borderId="28" xfId="0" applyFill="1" applyBorder="1" applyAlignment="1" applyProtection="1">
      <alignment horizontal="center"/>
      <protection locked="0"/>
    </xf>
    <xf numFmtId="0" fontId="0" fillId="5" borderId="29" xfId="0" applyFill="1" applyBorder="1" applyAlignment="1" applyProtection="1">
      <alignment horizontal="center"/>
      <protection locked="0"/>
    </xf>
    <xf numFmtId="0" fontId="1" fillId="5" borderId="30" xfId="0" applyFont="1" applyFill="1" applyBorder="1" applyProtection="1">
      <protection locked="0"/>
    </xf>
    <xf numFmtId="0" fontId="1" fillId="5" borderId="31" xfId="0" applyFont="1" applyFill="1" applyBorder="1" applyProtection="1">
      <protection locked="0"/>
    </xf>
    <xf numFmtId="0" fontId="1" fillId="5" borderId="32" xfId="0" applyFont="1" applyFill="1" applyBorder="1" applyAlignment="1" applyProtection="1">
      <alignment horizontal="center" vertical="center"/>
      <protection locked="0"/>
    </xf>
    <xf numFmtId="0" fontId="0" fillId="5" borderId="33" xfId="0" applyFill="1" applyBorder="1" applyAlignment="1" applyProtection="1">
      <alignment horizontal="center" vertical="center"/>
      <protection locked="0"/>
    </xf>
    <xf numFmtId="0" fontId="0" fillId="5" borderId="34" xfId="0" applyFill="1" applyBorder="1" applyAlignment="1" applyProtection="1">
      <alignment horizontal="center" vertical="center"/>
      <protection locked="0"/>
    </xf>
    <xf numFmtId="0" fontId="1" fillId="5" borderId="19" xfId="0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36" xfId="0" applyFill="1" applyBorder="1" applyAlignment="1" applyProtection="1">
      <alignment horizontal="center" vertical="center"/>
      <protection locked="0"/>
    </xf>
    <xf numFmtId="0" fontId="0" fillId="5" borderId="37" xfId="0" applyFill="1" applyBorder="1" applyAlignment="1" applyProtection="1">
      <alignment horizontal="center" vertical="center"/>
      <protection locked="0"/>
    </xf>
    <xf numFmtId="0" fontId="0" fillId="5" borderId="38" xfId="0" applyFill="1" applyBorder="1" applyAlignment="1" applyProtection="1">
      <alignment horizontal="center" vertical="center"/>
      <protection locked="0"/>
    </xf>
    <xf numFmtId="0" fontId="0" fillId="5" borderId="39" xfId="0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4" borderId="36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 applyProtection="1">
      <alignment horizontal="center" vertical="center"/>
      <protection locked="0"/>
    </xf>
    <xf numFmtId="0" fontId="0" fillId="4" borderId="38" xfId="0" applyFill="1" applyBorder="1" applyAlignment="1" applyProtection="1">
      <alignment horizontal="center" vertical="center"/>
      <protection locked="0"/>
    </xf>
    <xf numFmtId="0" fontId="0" fillId="4" borderId="39" xfId="0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4" borderId="35" xfId="0" applyFont="1" applyFill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center" vertical="center"/>
      <protection hidden="1"/>
    </xf>
    <xf numFmtId="0" fontId="3" fillId="6" borderId="20" xfId="0" applyFont="1" applyFill="1" applyBorder="1" applyAlignment="1" applyProtection="1">
      <protection locked="0"/>
    </xf>
    <xf numFmtId="0" fontId="7" fillId="6" borderId="21" xfId="0" applyFont="1" applyFill="1" applyBorder="1" applyAlignment="1" applyProtection="1">
      <protection locked="0"/>
    </xf>
    <xf numFmtId="0" fontId="3" fillId="6" borderId="17" xfId="0" applyFont="1" applyFill="1" applyBorder="1" applyAlignment="1" applyProtection="1">
      <protection locked="0"/>
    </xf>
    <xf numFmtId="0" fontId="7" fillId="6" borderId="18" xfId="0" applyFont="1" applyFill="1" applyBorder="1" applyAlignment="1" applyProtection="1">
      <protection locked="0"/>
    </xf>
    <xf numFmtId="2" fontId="8" fillId="3" borderId="9" xfId="0" applyNumberFormat="1" applyFont="1" applyFill="1" applyBorder="1" applyAlignment="1" applyProtection="1">
      <alignment horizontal="center"/>
      <protection hidden="1"/>
    </xf>
    <xf numFmtId="2" fontId="9" fillId="3" borderId="12" xfId="0" applyNumberFormat="1" applyFont="1" applyFill="1" applyBorder="1" applyAlignment="1" applyProtection="1">
      <alignment horizontal="center"/>
      <protection hidden="1"/>
    </xf>
    <xf numFmtId="2" fontId="8" fillId="3" borderId="15" xfId="0" applyNumberFormat="1" applyFont="1" applyFill="1" applyBorder="1" applyAlignment="1" applyProtection="1">
      <alignment horizontal="center"/>
      <protection hidden="1"/>
    </xf>
    <xf numFmtId="2" fontId="9" fillId="3" borderId="16" xfId="0" applyNumberFormat="1" applyFont="1" applyFill="1" applyBorder="1" applyAlignment="1" applyProtection="1">
      <alignment horizontal="center"/>
      <protection hidden="1"/>
    </xf>
    <xf numFmtId="2" fontId="10" fillId="5" borderId="23" xfId="0" applyNumberFormat="1" applyFont="1" applyFill="1" applyBorder="1" applyAlignment="1" applyProtection="1">
      <alignment horizontal="center"/>
      <protection hidden="1"/>
    </xf>
    <xf numFmtId="2" fontId="1" fillId="5" borderId="35" xfId="0" applyNumberFormat="1" applyFont="1" applyFill="1" applyBorder="1" applyAlignment="1" applyProtection="1">
      <alignment horizontal="center" vertical="center"/>
      <protection hidden="1"/>
    </xf>
    <xf numFmtId="2" fontId="1" fillId="5" borderId="7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3B3"/>
      <color rgb="FFE0DEB6"/>
      <color rgb="FFA3FF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0</xdr:row>
      <xdr:rowOff>95250</xdr:rowOff>
    </xdr:from>
    <xdr:to>
      <xdr:col>10</xdr:col>
      <xdr:colOff>384031</xdr:colOff>
      <xdr:row>0</xdr:row>
      <xdr:rowOff>579754</xdr:rowOff>
    </xdr:to>
    <xdr:pic>
      <xdr:nvPicPr>
        <xdr:cNvPr id="2" name="Picture 1">
          <a:extLst>
            <a:ext uri="{FF2B5EF4-FFF2-40B4-BE49-F238E27FC236}">
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3ADE6753-AE35-51C0-C424-77EE42E84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0" y="95250"/>
          <a:ext cx="3384406" cy="484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S24"/>
  <sheetViews>
    <sheetView tabSelected="1" workbookViewId="0">
      <selection activeCell="N8" sqref="N8"/>
    </sheetView>
  </sheetViews>
  <sheetFormatPr defaultRowHeight="18" x14ac:dyDescent="0.25"/>
  <cols>
    <col min="1" max="1" width="4.140625" style="1" customWidth="1"/>
    <col min="2" max="2" width="9.140625" style="1"/>
    <col min="3" max="3" width="11" style="1" customWidth="1"/>
    <col min="4" max="4" width="15.28515625" style="1" customWidth="1"/>
    <col min="5" max="5" width="12.7109375" style="1" customWidth="1"/>
    <col min="6" max="6" width="11.85546875" style="1" bestFit="1" customWidth="1"/>
    <col min="7" max="7" width="4.5703125" style="1" customWidth="1"/>
    <col min="8" max="8" width="9.140625" style="1"/>
    <col min="9" max="9" width="11.85546875" style="1" customWidth="1"/>
    <col min="10" max="10" width="11" style="1" customWidth="1"/>
    <col min="11" max="11" width="11.85546875" style="1" bestFit="1" customWidth="1"/>
    <col min="12" max="12" width="11.7109375" style="1" customWidth="1"/>
    <col min="13" max="13" width="4.85546875" style="1" customWidth="1"/>
    <col min="14" max="15" width="9.140625" style="1"/>
    <col min="16" max="16" width="13.28515625" style="1" customWidth="1"/>
    <col min="17" max="17" width="11.85546875" style="1" customWidth="1"/>
    <col min="18" max="18" width="11.5703125" style="1" customWidth="1"/>
    <col min="19" max="16384" width="9.140625" style="1"/>
  </cols>
  <sheetData>
    <row r="1" spans="2:19" s="58" customFormat="1" ht="47.25" customHeight="1" x14ac:dyDescent="0.25"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2:19" s="58" customFormat="1" ht="27.75" x14ac:dyDescent="0.4">
      <c r="C2" s="59" t="s">
        <v>22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2:19" ht="18.75" thickBot="1" x14ac:dyDescent="0.3">
      <c r="F3" s="2"/>
    </row>
    <row r="4" spans="2:19" ht="18.75" thickBot="1" x14ac:dyDescent="0.3">
      <c r="B4" s="3" t="s">
        <v>0</v>
      </c>
      <c r="C4" s="4"/>
      <c r="D4" s="5"/>
      <c r="E4" s="6">
        <v>10</v>
      </c>
      <c r="F4" s="7"/>
    </row>
    <row r="5" spans="2:19" x14ac:dyDescent="0.25">
      <c r="B5" s="8" t="s">
        <v>1</v>
      </c>
      <c r="C5" s="9"/>
      <c r="D5" s="10" t="s">
        <v>2</v>
      </c>
      <c r="E5" s="11" t="s">
        <v>3</v>
      </c>
      <c r="F5" s="12"/>
      <c r="G5" s="2"/>
      <c r="H5" s="13" t="s">
        <v>4</v>
      </c>
      <c r="I5" s="14"/>
      <c r="J5" s="14"/>
      <c r="K5" s="15"/>
    </row>
    <row r="6" spans="2:19" x14ac:dyDescent="0.25">
      <c r="B6" s="16" t="s">
        <v>5</v>
      </c>
      <c r="C6" s="17"/>
      <c r="D6" s="10">
        <v>25</v>
      </c>
      <c r="E6" s="10">
        <v>10.56</v>
      </c>
      <c r="F6" s="12"/>
      <c r="H6" s="18" t="s">
        <v>5</v>
      </c>
      <c r="I6" s="19"/>
      <c r="J6" s="67">
        <f>E4*E6/D6</f>
        <v>4.2240000000000002</v>
      </c>
      <c r="K6" s="68"/>
    </row>
    <row r="7" spans="2:19" x14ac:dyDescent="0.25">
      <c r="B7" s="8" t="s">
        <v>6</v>
      </c>
      <c r="C7" s="8"/>
      <c r="D7" s="10">
        <v>50</v>
      </c>
      <c r="E7" s="10">
        <v>10.35</v>
      </c>
      <c r="F7" s="12"/>
      <c r="H7" s="18" t="s">
        <v>6</v>
      </c>
      <c r="I7" s="19"/>
      <c r="J7" s="67">
        <f>E4*E7/D7</f>
        <v>2.0699999999999998</v>
      </c>
      <c r="K7" s="68"/>
    </row>
    <row r="8" spans="2:19" ht="18.75" thickBot="1" x14ac:dyDescent="0.3">
      <c r="B8" s="8" t="s">
        <v>7</v>
      </c>
      <c r="C8" s="8"/>
      <c r="D8" s="10">
        <v>50</v>
      </c>
      <c r="E8" s="10">
        <v>10.28</v>
      </c>
      <c r="F8" s="12"/>
      <c r="H8" s="20" t="s">
        <v>7</v>
      </c>
      <c r="I8" s="21"/>
      <c r="J8" s="69">
        <f>E4*E8/D8</f>
        <v>2.056</v>
      </c>
      <c r="K8" s="70"/>
    </row>
    <row r="9" spans="2:19" ht="18.75" thickBot="1" x14ac:dyDescent="0.3">
      <c r="B9" s="22"/>
      <c r="C9" s="23"/>
      <c r="D9" s="24"/>
      <c r="E9" s="24"/>
      <c r="F9" s="25"/>
      <c r="G9" s="2"/>
    </row>
    <row r="10" spans="2:19" ht="18.75" thickBot="1" x14ac:dyDescent="0.3">
      <c r="B10" s="63" t="s">
        <v>21</v>
      </c>
      <c r="C10" s="64"/>
      <c r="D10" s="26" t="s">
        <v>8</v>
      </c>
      <c r="E10" s="27">
        <v>746</v>
      </c>
    </row>
    <row r="11" spans="2:19" ht="18.75" thickBot="1" x14ac:dyDescent="0.3">
      <c r="B11" s="65" t="s">
        <v>9</v>
      </c>
      <c r="C11" s="66"/>
      <c r="D11" s="26" t="s">
        <v>10</v>
      </c>
      <c r="E11" s="28">
        <v>1154</v>
      </c>
      <c r="F11" s="29"/>
    </row>
    <row r="13" spans="2:19" ht="18.75" thickBot="1" x14ac:dyDescent="0.3"/>
    <row r="14" spans="2:19" ht="18.75" thickBot="1" x14ac:dyDescent="0.3">
      <c r="B14" s="30" t="s">
        <v>18</v>
      </c>
      <c r="C14" s="31"/>
      <c r="D14" s="31"/>
      <c r="E14" s="31"/>
      <c r="F14" s="32"/>
      <c r="H14" s="30" t="s">
        <v>19</v>
      </c>
      <c r="I14" s="31"/>
      <c r="J14" s="31"/>
      <c r="K14" s="31"/>
      <c r="L14" s="33"/>
      <c r="N14" s="30" t="s">
        <v>20</v>
      </c>
      <c r="O14" s="31"/>
      <c r="P14" s="31"/>
      <c r="Q14" s="31"/>
      <c r="R14" s="33"/>
    </row>
    <row r="15" spans="2:19" ht="18.75" thickBot="1" x14ac:dyDescent="0.3"/>
    <row r="16" spans="2:19" ht="18.75" thickBot="1" x14ac:dyDescent="0.3">
      <c r="B16" s="34" t="s">
        <v>11</v>
      </c>
      <c r="C16" s="35"/>
      <c r="D16" s="35"/>
      <c r="E16" s="36"/>
      <c r="F16" s="71">
        <f>J6</f>
        <v>4.2240000000000002</v>
      </c>
      <c r="G16" s="2"/>
      <c r="H16" s="34" t="s">
        <v>11</v>
      </c>
      <c r="I16" s="35"/>
      <c r="J16" s="35"/>
      <c r="K16" s="36"/>
      <c r="L16" s="71">
        <f>(J6*J7)/(J6+J7)</f>
        <v>1.3892087702573879</v>
      </c>
      <c r="N16" s="34" t="s">
        <v>11</v>
      </c>
      <c r="O16" s="35"/>
      <c r="P16" s="35"/>
      <c r="Q16" s="36"/>
      <c r="R16" s="71">
        <f>(J6*J7*J8)/(+J7+J8)</f>
        <v>4.3570058361609307</v>
      </c>
    </row>
    <row r="17" spans="2:18" ht="18.75" thickBot="1" x14ac:dyDescent="0.3"/>
    <row r="18" spans="2:18" x14ac:dyDescent="0.25">
      <c r="B18" s="37" t="s">
        <v>12</v>
      </c>
      <c r="C18" s="38"/>
      <c r="D18" s="39"/>
      <c r="E18" s="40" t="s">
        <v>8</v>
      </c>
      <c r="F18" s="41" t="s">
        <v>10</v>
      </c>
      <c r="H18" s="37" t="s">
        <v>13</v>
      </c>
      <c r="I18" s="38"/>
      <c r="J18" s="39"/>
      <c r="K18" s="40" t="s">
        <v>8</v>
      </c>
      <c r="L18" s="41" t="s">
        <v>10</v>
      </c>
      <c r="N18" s="37" t="s">
        <v>13</v>
      </c>
      <c r="O18" s="38"/>
      <c r="P18" s="39"/>
      <c r="Q18" s="40" t="s">
        <v>8</v>
      </c>
      <c r="R18" s="41" t="s">
        <v>10</v>
      </c>
    </row>
    <row r="19" spans="2:18" x14ac:dyDescent="0.25">
      <c r="B19" s="42" t="s">
        <v>14</v>
      </c>
      <c r="C19" s="43"/>
      <c r="D19" s="44"/>
      <c r="E19" s="72">
        <f>E4*100/E10</f>
        <v>1.3404825737265416</v>
      </c>
      <c r="F19" s="72">
        <f>E4*100/E11</f>
        <v>0.86655112651646449</v>
      </c>
      <c r="H19" s="42" t="s">
        <v>14</v>
      </c>
      <c r="I19" s="43"/>
      <c r="J19" s="44"/>
      <c r="K19" s="72">
        <f>E4*100/E10</f>
        <v>1.3404825737265416</v>
      </c>
      <c r="L19" s="72">
        <f>E4*100/E11</f>
        <v>0.86655112651646449</v>
      </c>
      <c r="N19" s="45" t="s">
        <v>14</v>
      </c>
      <c r="O19" s="46"/>
      <c r="P19" s="47"/>
      <c r="Q19" s="72">
        <f>E4*100/E10</f>
        <v>1.3404825737265416</v>
      </c>
      <c r="R19" s="72">
        <f>E4*100/E11</f>
        <v>0.86655112651646449</v>
      </c>
    </row>
    <row r="20" spans="2:18" x14ac:dyDescent="0.25">
      <c r="B20" s="48"/>
      <c r="C20" s="49"/>
      <c r="D20" s="50"/>
      <c r="E20" s="73"/>
      <c r="F20" s="73"/>
      <c r="H20" s="48"/>
      <c r="I20" s="49"/>
      <c r="J20" s="50"/>
      <c r="K20" s="73"/>
      <c r="L20" s="73"/>
      <c r="N20" s="48"/>
      <c r="O20" s="49"/>
      <c r="P20" s="50"/>
      <c r="Q20" s="73"/>
      <c r="R20" s="73"/>
    </row>
    <row r="21" spans="2:18" x14ac:dyDescent="0.25">
      <c r="B21" s="45" t="s">
        <v>15</v>
      </c>
      <c r="C21" s="46"/>
      <c r="D21" s="47"/>
      <c r="E21" s="72">
        <f>E19+J6</f>
        <v>5.5644825737265418</v>
      </c>
      <c r="F21" s="72">
        <f>F19+J6</f>
        <v>5.0905511265164645</v>
      </c>
      <c r="H21" s="45" t="s">
        <v>15</v>
      </c>
      <c r="I21" s="46"/>
      <c r="J21" s="47"/>
      <c r="K21" s="72">
        <f>K19+L16</f>
        <v>2.7296913439839292</v>
      </c>
      <c r="L21" s="72">
        <f>L19+L16</f>
        <v>2.2557598967738524</v>
      </c>
      <c r="N21" s="45" t="s">
        <v>16</v>
      </c>
      <c r="O21" s="46"/>
      <c r="P21" s="47"/>
      <c r="Q21" s="72">
        <f>Q19+R16</f>
        <v>5.6974884098874723</v>
      </c>
      <c r="R21" s="72">
        <f>R19+R16</f>
        <v>5.223556962677395</v>
      </c>
    </row>
    <row r="22" spans="2:18" x14ac:dyDescent="0.25">
      <c r="B22" s="48"/>
      <c r="C22" s="49"/>
      <c r="D22" s="50"/>
      <c r="E22" s="73"/>
      <c r="F22" s="73"/>
      <c r="H22" s="48"/>
      <c r="I22" s="49"/>
      <c r="J22" s="50"/>
      <c r="K22" s="73"/>
      <c r="L22" s="73"/>
      <c r="N22" s="48"/>
      <c r="O22" s="49"/>
      <c r="P22" s="50"/>
      <c r="Q22" s="73"/>
      <c r="R22" s="73"/>
    </row>
    <row r="23" spans="2:18" x14ac:dyDescent="0.25">
      <c r="B23" s="51" t="s">
        <v>17</v>
      </c>
      <c r="C23" s="52"/>
      <c r="D23" s="53"/>
      <c r="E23" s="61">
        <f>E4*100/E21</f>
        <v>179.71122862737238</v>
      </c>
      <c r="F23" s="61">
        <f>E4*100/F21</f>
        <v>196.44238416367975</v>
      </c>
      <c r="H23" s="51" t="s">
        <v>17</v>
      </c>
      <c r="I23" s="52"/>
      <c r="J23" s="53"/>
      <c r="K23" s="61">
        <f>E4*100/K21</f>
        <v>366.34178519997806</v>
      </c>
      <c r="L23" s="61">
        <f>E4*100/L21</f>
        <v>443.30959222662932</v>
      </c>
      <c r="N23" s="51" t="s">
        <v>17</v>
      </c>
      <c r="O23" s="52"/>
      <c r="P23" s="53"/>
      <c r="Q23" s="61">
        <f>E4*100/Q21</f>
        <v>175.51593404992121</v>
      </c>
      <c r="R23" s="61">
        <f>E4*100/R21</f>
        <v>191.44043171062469</v>
      </c>
    </row>
    <row r="24" spans="2:18" x14ac:dyDescent="0.25">
      <c r="B24" s="54"/>
      <c r="C24" s="55"/>
      <c r="D24" s="56"/>
      <c r="E24" s="62"/>
      <c r="F24" s="62"/>
      <c r="H24" s="54"/>
      <c r="I24" s="55"/>
      <c r="J24" s="56"/>
      <c r="K24" s="62"/>
      <c r="L24" s="62"/>
      <c r="N24" s="54"/>
      <c r="O24" s="55"/>
      <c r="P24" s="56"/>
      <c r="Q24" s="62"/>
      <c r="R24" s="62"/>
    </row>
  </sheetData>
  <sheetProtection algorithmName="SHA-512" hashValue="rfDuA5UxJHZA9WD4WaW+yEgY/DYKoYbHsLEJibsvFDr5pqa8ZU8Cn0Pv/MMFDLf0J/BySMFbjRKGAyFspa+YaA==" saltValue="T7YCCAznOLIpnuqU3hI3Qg==" spinCount="100000" sheet="1" objects="1" scenarios="1"/>
  <mergeCells count="49">
    <mergeCell ref="B1:S1"/>
    <mergeCell ref="R21:R22"/>
    <mergeCell ref="B23:D24"/>
    <mergeCell ref="E23:E24"/>
    <mergeCell ref="F23:F24"/>
    <mergeCell ref="H23:J24"/>
    <mergeCell ref="K23:K24"/>
    <mergeCell ref="L23:L24"/>
    <mergeCell ref="N23:P24"/>
    <mergeCell ref="Q23:Q24"/>
    <mergeCell ref="R23:R24"/>
    <mergeCell ref="Q19:Q20"/>
    <mergeCell ref="R19:R20"/>
    <mergeCell ref="B21:D22"/>
    <mergeCell ref="E21:E22"/>
    <mergeCell ref="F21:F22"/>
    <mergeCell ref="H21:J22"/>
    <mergeCell ref="K21:K22"/>
    <mergeCell ref="L21:L22"/>
    <mergeCell ref="N21:P22"/>
    <mergeCell ref="Q21:Q22"/>
    <mergeCell ref="B18:D18"/>
    <mergeCell ref="H18:J18"/>
    <mergeCell ref="N18:P18"/>
    <mergeCell ref="B19:D20"/>
    <mergeCell ref="E19:E20"/>
    <mergeCell ref="F19:F20"/>
    <mergeCell ref="H19:J20"/>
    <mergeCell ref="K19:K20"/>
    <mergeCell ref="L19:L20"/>
    <mergeCell ref="N19:P20"/>
    <mergeCell ref="B14:F14"/>
    <mergeCell ref="H14:L14"/>
    <mergeCell ref="N14:R14"/>
    <mergeCell ref="B16:E16"/>
    <mergeCell ref="H16:K16"/>
    <mergeCell ref="N16:Q16"/>
    <mergeCell ref="B7:C7"/>
    <mergeCell ref="J7:K7"/>
    <mergeCell ref="B8:C8"/>
    <mergeCell ref="J8:K8"/>
    <mergeCell ref="B10:C10"/>
    <mergeCell ref="B11:C11"/>
    <mergeCell ref="C2:O2"/>
    <mergeCell ref="B4:D4"/>
    <mergeCell ref="B5:C5"/>
    <mergeCell ref="H5:K5"/>
    <mergeCell ref="B6:C6"/>
    <mergeCell ref="J6:K6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Fault Level Calculator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Rabert</dc:creator>
  <cp:lastModifiedBy>Rabert</cp:lastModifiedBy>
  <dcterms:created xsi:type="dcterms:W3CDTF">2024-10-11T13:46:13Z</dcterms:created>
  <dcterms:modified xsi:type="dcterms:W3CDTF">2024-10-11T16:30:32Z</dcterms:modified>
</cp:coreProperties>
</file>