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bert\Documents\"/>
    </mc:Choice>
  </mc:AlternateContent>
  <bookViews>
    <workbookView xWindow="0" yWindow="0" windowWidth="20490" windowHeight="7755"/>
  </bookViews>
  <sheets>
    <sheet name=" Knee Point Voltage" sheetId="1" r:id="rId1"/>
  </sheets>
  <definedNames>
    <definedName name="_xlnm.Print_Area" localSheetId="0">' Knee Point Voltage'!$A$1:$J$53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7" i="1" s="1"/>
  <c r="G19" i="1"/>
  <c r="G20" i="1" s="1"/>
  <c r="G23" i="1" s="1"/>
  <c r="G42" i="1" s="1"/>
</calcChain>
</file>

<file path=xl/sharedStrings.xml><?xml version="1.0" encoding="utf-8"?>
<sst xmlns="http://schemas.openxmlformats.org/spreadsheetml/2006/main" count="73" uniqueCount="43">
  <si>
    <t xml:space="preserve">Knee Point Voltage Calculation for HT Motor </t>
  </si>
  <si>
    <t>Motor Set capacity</t>
  </si>
  <si>
    <t>=</t>
  </si>
  <si>
    <t>kW</t>
  </si>
  <si>
    <t>System Voltage</t>
  </si>
  <si>
    <t>kV</t>
  </si>
  <si>
    <t>CT Primary</t>
  </si>
  <si>
    <t>Amps</t>
  </si>
  <si>
    <t>CT Seconday</t>
  </si>
  <si>
    <t>CT ratio</t>
  </si>
  <si>
    <t xml:space="preserve">Considering 10%,-VE tolerance,Voltage </t>
  </si>
  <si>
    <t>Volts</t>
  </si>
  <si>
    <t>MVA Rating</t>
  </si>
  <si>
    <t>MVA</t>
  </si>
  <si>
    <t>Starting current of HT Motor is 7.2 times of normal current rating</t>
  </si>
  <si>
    <t xml:space="preserve"> A</t>
  </si>
  <si>
    <t>It is recommended to take the twice of starting current for calcualation because of intial peaks.</t>
  </si>
  <si>
    <t>Fault Current at Secondary side of CT,</t>
  </si>
  <si>
    <t>(Starting Current )/CT ratio</t>
  </si>
  <si>
    <t>Fault Current at Secondary side of CT, i.e,Ist</t>
  </si>
  <si>
    <t>Lead Resistance</t>
  </si>
  <si>
    <t>ohms/Km</t>
  </si>
  <si>
    <t>Distance between CT and Relay</t>
  </si>
  <si>
    <t>meters</t>
  </si>
  <si>
    <t xml:space="preserve">Number of runs </t>
  </si>
  <si>
    <t>Hence the Lead Resistance, RL</t>
  </si>
  <si>
    <t>((ohms/Km)*distance*Number of runs)/1000</t>
  </si>
  <si>
    <t>ohms</t>
  </si>
  <si>
    <t>Relay Resistance , R relay</t>
  </si>
  <si>
    <t>Total Resistance</t>
  </si>
  <si>
    <t xml:space="preserve">CT Secondary Resistance, Rct </t>
  </si>
  <si>
    <t>Knee Point Voltage,Vk</t>
  </si>
  <si>
    <t>2( Ist / CTratio(Rct+RL) )</t>
  </si>
  <si>
    <t>Therefore Selected Knee Point voltage is</t>
  </si>
  <si>
    <t>&gt;=</t>
  </si>
  <si>
    <t>Primary Operated Current (POC)</t>
  </si>
  <si>
    <t>30% of Rated current</t>
  </si>
  <si>
    <t>Relay Setting</t>
  </si>
  <si>
    <t>10%  i.e 0.1</t>
  </si>
  <si>
    <t>POC</t>
  </si>
  <si>
    <t>( relay stetting + Imag X Number of CT's ) X CT Ratio</t>
  </si>
  <si>
    <t>From above formula Imag</t>
  </si>
  <si>
    <t>86.675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</si>
</sst>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"/>
      <family val="2"/>
    </font>
    <font>
      <sz val="10"/>
      <name val="Bookman Old Style"/>
      <family val="1"/>
    </font>
    <font>
      <b/>
      <sz val="18"/>
      <color rgb="FFFF0000"/>
      <name val="Bookman Old Style"/>
      <family val="1"/>
    </font>
    <font>
      <sz val="12"/>
      <name val="Bookman Old Style"/>
      <family val="1"/>
    </font>
    <font>
      <b/>
      <sz val="12"/>
      <color rgb="FFFF0000"/>
      <name val="Bookman Old Style"/>
      <family val="1"/>
    </font>
    <font>
      <sz val="12"/>
      <color indexed="8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2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0" borderId="0" xfId="0" applyFont="1" applyProtection="1"/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1" fillId="2" borderId="4" xfId="0" applyFont="1" applyFill="1" applyBorder="1" applyProtection="1"/>
    <xf numFmtId="0" fontId="1" fillId="2" borderId="0" xfId="0" applyFont="1" applyFill="1" applyBorder="1" applyProtection="1"/>
    <xf numFmtId="0" fontId="1" fillId="2" borderId="5" xfId="0" applyFont="1" applyFill="1" applyBorder="1" applyProtection="1"/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Protection="1">
      <protection locked="0"/>
    </xf>
    <xf numFmtId="164" fontId="4" fillId="4" borderId="6" xfId="0" applyNumberFormat="1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" fillId="4" borderId="6" xfId="0" applyFont="1" applyFill="1" applyBorder="1" applyProtection="1">
      <protection hidden="1"/>
    </xf>
    <xf numFmtId="0" fontId="5" fillId="2" borderId="6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forumelectrica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1323975</xdr:colOff>
      <xdr:row>1</xdr:row>
      <xdr:rowOff>9525</xdr:rowOff>
    </xdr:from>
    <xdr:to>
      <xdr:col>6</xdr:col>
      <xdr:colOff>2660506</xdr:colOff>
      <xdr:row>2</xdr:row>
      <xdr:rowOff>27304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r="http://schemas.openxmlformats.org/officeDocument/2006/relationships" xmlns:p="http://schemas.openxmlformats.org/presentationml/2006/main" xmlns="" xmlns:a16="http://schemas.microsoft.com/office/drawing/2014/main" xmlns:lc="http://schemas.openxmlformats.org/drawingml/2006/lockedCanvas" id="{3ADE6753-AE35-51C0-C424-77EE42E84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200025"/>
          <a:ext cx="3384406" cy="484504"/>
        </a:xfrm>
        <a:prstGeom prst="rect">
          <a:avLst/>
        </a:prstGeom>
      </xdr:spPr>
    </xdr:pic>
    <xdr:clientData/>
  </xdr:twoCellAnchor>
  <xdr:twoCellAnchor>
    <xdr:from>
      <xdr:col>3</xdr:col>
      <xdr:colOff>514350</xdr:colOff>
      <xdr:row>17</xdr:row>
      <xdr:rowOff>123825</xdr:rowOff>
    </xdr:from>
    <xdr:to>
      <xdr:col>6</xdr:col>
      <xdr:colOff>4104704</xdr:colOff>
      <xdr:row>19</xdr:row>
      <xdr:rowOff>59816</xdr:rowOff>
    </xdr:to>
    <xdr:sp macro="" textlink="">
      <xdr:nvSpPr>
        <xdr:cNvPr id="3" name="Rectangle 2"/>
        <xdr:cNvSpPr/>
      </xdr:nvSpPr>
      <xdr:spPr>
        <a:xfrm>
          <a:off x="2343150" y="4124325"/>
          <a:ext cx="6247829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800" cap="none" spc="0">
              <a:ln w="0"/>
              <a:solidFill>
                <a:srgbClr val="FF5B5B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ForumElectrical.com</a:t>
          </a:r>
          <a:endParaRPr lang="en-US" sz="900" cap="none" spc="0">
            <a:ln w="0"/>
            <a:solidFill>
              <a:srgbClr val="FF5B5B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542925</xdr:colOff>
      <xdr:row>40</xdr:row>
      <xdr:rowOff>133350</xdr:rowOff>
    </xdr:from>
    <xdr:to>
      <xdr:col>6</xdr:col>
      <xdr:colOff>4133279</xdr:colOff>
      <xdr:row>42</xdr:row>
      <xdr:rowOff>69341</xdr:rowOff>
    </xdr:to>
    <xdr:sp macro="" textlink="">
      <xdr:nvSpPr>
        <xdr:cNvPr id="4" name="Rectangle 3"/>
        <xdr:cNvSpPr/>
      </xdr:nvSpPr>
      <xdr:spPr>
        <a:xfrm>
          <a:off x="2371725" y="9286875"/>
          <a:ext cx="6247829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800" cap="none" spc="0">
              <a:ln w="0"/>
              <a:solidFill>
                <a:srgbClr val="FF5B5B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ForumElectrical.com</a:t>
          </a:r>
          <a:endParaRPr lang="en-US" sz="900" cap="none" spc="0">
            <a:ln w="0"/>
            <a:solidFill>
              <a:srgbClr val="FF5B5B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5"/>
  <sheetViews>
    <sheetView tabSelected="1" view="pageBreakPreview" zoomScaleNormal="100" workbookViewId="0">
      <selection activeCell="G19" sqref="G19"/>
    </sheetView>
  </sheetViews>
  <sheetFormatPr defaultRowHeight="15" x14ac:dyDescent="0.3"/>
  <cols>
    <col min="1" max="4" width="9.140625" style="4"/>
    <col min="5" max="5" width="21.5703125" style="4" customWidth="1"/>
    <col min="6" max="6" width="9.140625" style="4"/>
    <col min="7" max="7" width="62.140625" style="4" bestFit="1" customWidth="1"/>
    <col min="8" max="16384" width="9.140625" style="4"/>
  </cols>
  <sheetData>
    <row r="1" spans="1:10" x14ac:dyDescent="0.3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s="8" customFormat="1" ht="36.75" customHeigh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s="8" customFormat="1" ht="23.25" x14ac:dyDescent="0.3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1"/>
    </row>
    <row r="4" spans="1:10" s="8" customFormat="1" ht="15.75" thickBot="1" x14ac:dyDescent="0.35">
      <c r="A4" s="12"/>
      <c r="B4" s="13"/>
      <c r="C4" s="13"/>
      <c r="D4" s="13"/>
      <c r="E4" s="13"/>
      <c r="F4" s="13"/>
      <c r="G4" s="13"/>
      <c r="H4" s="13"/>
      <c r="I4" s="13"/>
      <c r="J4" s="14"/>
    </row>
    <row r="5" spans="1:10" ht="17.25" thickBot="1" x14ac:dyDescent="0.35">
      <c r="A5" s="15" t="s">
        <v>1</v>
      </c>
      <c r="B5" s="16"/>
      <c r="C5" s="16"/>
      <c r="D5" s="16"/>
      <c r="E5" s="16"/>
      <c r="F5" s="17" t="s">
        <v>2</v>
      </c>
      <c r="G5" s="18">
        <v>1600</v>
      </c>
      <c r="H5" s="19" t="s">
        <v>3</v>
      </c>
      <c r="I5" s="19"/>
      <c r="J5" s="20"/>
    </row>
    <row r="6" spans="1:10" ht="17.25" thickBot="1" x14ac:dyDescent="0.35">
      <c r="A6" s="21"/>
      <c r="B6" s="22"/>
      <c r="C6" s="22"/>
      <c r="D6" s="22"/>
      <c r="E6" s="22"/>
      <c r="F6" s="17"/>
      <c r="G6" s="23"/>
      <c r="H6" s="19"/>
      <c r="I6" s="19"/>
      <c r="J6" s="20"/>
    </row>
    <row r="7" spans="1:10" ht="17.25" thickBot="1" x14ac:dyDescent="0.35">
      <c r="A7" s="15" t="s">
        <v>4</v>
      </c>
      <c r="B7" s="16"/>
      <c r="C7" s="16"/>
      <c r="D7" s="16"/>
      <c r="E7" s="16"/>
      <c r="F7" s="17" t="s">
        <v>2</v>
      </c>
      <c r="G7" s="18">
        <v>6.6</v>
      </c>
      <c r="H7" s="19" t="s">
        <v>5</v>
      </c>
      <c r="I7" s="19"/>
      <c r="J7" s="20"/>
    </row>
    <row r="8" spans="1:10" ht="17.25" thickBot="1" x14ac:dyDescent="0.35">
      <c r="A8" s="24"/>
      <c r="B8" s="25"/>
      <c r="C8" s="25"/>
      <c r="D8" s="25"/>
      <c r="E8" s="25"/>
      <c r="F8" s="17"/>
      <c r="G8" s="23"/>
      <c r="H8" s="19"/>
      <c r="I8" s="19"/>
      <c r="J8" s="20"/>
    </row>
    <row r="9" spans="1:10" ht="17.25" thickBot="1" x14ac:dyDescent="0.35">
      <c r="A9" s="15" t="s">
        <v>6</v>
      </c>
      <c r="B9" s="16"/>
      <c r="C9" s="16"/>
      <c r="D9" s="16"/>
      <c r="E9" s="16"/>
      <c r="F9" s="17" t="s">
        <v>2</v>
      </c>
      <c r="G9" s="18">
        <v>200</v>
      </c>
      <c r="H9" s="19" t="s">
        <v>7</v>
      </c>
      <c r="I9" s="19"/>
      <c r="J9" s="20"/>
    </row>
    <row r="10" spans="1:10" ht="17.25" thickBot="1" x14ac:dyDescent="0.35">
      <c r="A10" s="24"/>
      <c r="B10" s="25"/>
      <c r="C10" s="25"/>
      <c r="D10" s="25"/>
      <c r="E10" s="25"/>
      <c r="F10" s="17"/>
      <c r="G10" s="23"/>
      <c r="H10" s="19"/>
      <c r="I10" s="19"/>
      <c r="J10" s="20"/>
    </row>
    <row r="11" spans="1:10" ht="17.25" thickBot="1" x14ac:dyDescent="0.35">
      <c r="A11" s="15" t="s">
        <v>8</v>
      </c>
      <c r="B11" s="16"/>
      <c r="C11" s="16"/>
      <c r="D11" s="16"/>
      <c r="E11" s="16"/>
      <c r="F11" s="17" t="s">
        <v>2</v>
      </c>
      <c r="G11" s="18">
        <v>1</v>
      </c>
      <c r="H11" s="19" t="s">
        <v>7</v>
      </c>
      <c r="I11" s="19"/>
      <c r="J11" s="20"/>
    </row>
    <row r="12" spans="1:10" ht="17.25" thickBot="1" x14ac:dyDescent="0.35">
      <c r="A12" s="24"/>
      <c r="B12" s="25"/>
      <c r="C12" s="25"/>
      <c r="D12" s="25"/>
      <c r="E12" s="25"/>
      <c r="F12" s="17"/>
      <c r="G12" s="19"/>
      <c r="H12" s="19"/>
      <c r="I12" s="19"/>
      <c r="J12" s="20"/>
    </row>
    <row r="13" spans="1:10" ht="17.25" thickBot="1" x14ac:dyDescent="0.35">
      <c r="A13" s="15" t="s">
        <v>9</v>
      </c>
      <c r="B13" s="16"/>
      <c r="C13" s="16"/>
      <c r="D13" s="16"/>
      <c r="E13" s="16"/>
      <c r="F13" s="17" t="s">
        <v>2</v>
      </c>
      <c r="G13" s="26">
        <v>200</v>
      </c>
      <c r="H13" s="19"/>
      <c r="I13" s="19"/>
      <c r="J13" s="20"/>
    </row>
    <row r="14" spans="1:10" ht="17.25" thickBot="1" x14ac:dyDescent="0.35">
      <c r="A14" s="24"/>
      <c r="B14" s="25"/>
      <c r="C14" s="25"/>
      <c r="D14" s="25"/>
      <c r="E14" s="25"/>
      <c r="F14" s="17"/>
      <c r="G14" s="19"/>
      <c r="H14" s="19"/>
      <c r="I14" s="19"/>
      <c r="J14" s="20"/>
    </row>
    <row r="15" spans="1:10" ht="17.25" thickBot="1" x14ac:dyDescent="0.35">
      <c r="A15" s="15" t="s">
        <v>10</v>
      </c>
      <c r="B15" s="16"/>
      <c r="C15" s="16"/>
      <c r="D15" s="16"/>
      <c r="E15" s="16"/>
      <c r="F15" s="17" t="s">
        <v>2</v>
      </c>
      <c r="G15" s="26">
        <v>5940</v>
      </c>
      <c r="H15" s="19" t="s">
        <v>11</v>
      </c>
      <c r="I15" s="19"/>
      <c r="J15" s="20"/>
    </row>
    <row r="16" spans="1:10" ht="17.25" thickBot="1" x14ac:dyDescent="0.35">
      <c r="A16" s="24"/>
      <c r="B16" s="25"/>
      <c r="C16" s="25"/>
      <c r="D16" s="25"/>
      <c r="E16" s="25"/>
      <c r="F16" s="17"/>
      <c r="G16" s="19"/>
      <c r="H16" s="19"/>
      <c r="I16" s="19"/>
      <c r="J16" s="20"/>
    </row>
    <row r="17" spans="1:10" ht="17.25" thickBot="1" x14ac:dyDescent="0.35">
      <c r="A17" s="15" t="s">
        <v>12</v>
      </c>
      <c r="B17" s="16"/>
      <c r="C17" s="16"/>
      <c r="D17" s="16"/>
      <c r="E17" s="16"/>
      <c r="F17" s="17" t="s">
        <v>2</v>
      </c>
      <c r="G17" s="26">
        <v>2</v>
      </c>
      <c r="H17" s="19" t="s">
        <v>13</v>
      </c>
      <c r="I17" s="19"/>
      <c r="J17" s="20"/>
    </row>
    <row r="18" spans="1:10" ht="17.25" thickBot="1" x14ac:dyDescent="0.35">
      <c r="A18" s="24"/>
      <c r="B18" s="25"/>
      <c r="C18" s="25"/>
      <c r="D18" s="25"/>
      <c r="E18" s="25"/>
      <c r="F18" s="17"/>
      <c r="G18" s="19"/>
      <c r="H18" s="19"/>
      <c r="I18" s="19"/>
      <c r="J18" s="20"/>
    </row>
    <row r="19" spans="1:10" ht="17.25" thickBot="1" x14ac:dyDescent="0.35">
      <c r="A19" s="15" t="s">
        <v>14</v>
      </c>
      <c r="B19" s="16"/>
      <c r="C19" s="16"/>
      <c r="D19" s="16"/>
      <c r="E19" s="16"/>
      <c r="F19" s="17" t="s">
        <v>2</v>
      </c>
      <c r="G19" s="27">
        <f>(G5/(1.732*G7*0.8*0.9))*7.5</f>
        <v>1457.9979937947605</v>
      </c>
      <c r="H19" s="19" t="s">
        <v>15</v>
      </c>
      <c r="I19" s="19"/>
      <c r="J19" s="20"/>
    </row>
    <row r="20" spans="1:10" ht="29.25" customHeight="1" thickBot="1" x14ac:dyDescent="0.35">
      <c r="A20" s="28" t="s">
        <v>16</v>
      </c>
      <c r="B20" s="29"/>
      <c r="C20" s="29"/>
      <c r="D20" s="29"/>
      <c r="E20" s="29"/>
      <c r="F20" s="17" t="s">
        <v>2</v>
      </c>
      <c r="G20" s="27">
        <f>(2*G19)</f>
        <v>2915.9959875895211</v>
      </c>
      <c r="H20" s="19"/>
      <c r="I20" s="19"/>
      <c r="J20" s="20"/>
    </row>
    <row r="21" spans="1:10" ht="16.5" x14ac:dyDescent="0.3">
      <c r="A21" s="24"/>
      <c r="B21" s="25"/>
      <c r="C21" s="25"/>
      <c r="D21" s="25"/>
      <c r="E21" s="25"/>
      <c r="F21" s="17"/>
      <c r="G21" s="19"/>
      <c r="H21" s="19"/>
      <c r="I21" s="19"/>
      <c r="J21" s="20"/>
    </row>
    <row r="22" spans="1:10" ht="17.25" thickBot="1" x14ac:dyDescent="0.35">
      <c r="A22" s="15" t="s">
        <v>17</v>
      </c>
      <c r="B22" s="16"/>
      <c r="C22" s="16"/>
      <c r="D22" s="16"/>
      <c r="E22" s="16"/>
      <c r="F22" s="17" t="s">
        <v>2</v>
      </c>
      <c r="G22" s="19" t="s">
        <v>18</v>
      </c>
      <c r="H22" s="19"/>
      <c r="I22" s="19"/>
      <c r="J22" s="20"/>
    </row>
    <row r="23" spans="1:10" ht="17.25" thickBot="1" x14ac:dyDescent="0.35">
      <c r="A23" s="15" t="s">
        <v>19</v>
      </c>
      <c r="B23" s="16"/>
      <c r="C23" s="16"/>
      <c r="D23" s="16"/>
      <c r="E23" s="16"/>
      <c r="F23" s="17" t="s">
        <v>2</v>
      </c>
      <c r="G23" s="27">
        <f>G20</f>
        <v>2915.9959875895211</v>
      </c>
      <c r="H23" s="19" t="s">
        <v>7</v>
      </c>
      <c r="I23" s="19"/>
      <c r="J23" s="20"/>
    </row>
    <row r="24" spans="1:10" ht="17.25" thickBot="1" x14ac:dyDescent="0.35">
      <c r="A24" s="24"/>
      <c r="B24" s="25"/>
      <c r="C24" s="25"/>
      <c r="D24" s="25"/>
      <c r="E24" s="25"/>
      <c r="F24" s="17"/>
      <c r="G24" s="19"/>
      <c r="H24" s="19"/>
      <c r="I24" s="19"/>
      <c r="J24" s="20"/>
    </row>
    <row r="25" spans="1:10" ht="17.25" thickBot="1" x14ac:dyDescent="0.35">
      <c r="A25" s="15" t="s">
        <v>20</v>
      </c>
      <c r="B25" s="16"/>
      <c r="C25" s="16"/>
      <c r="D25" s="16"/>
      <c r="E25" s="16"/>
      <c r="F25" s="17" t="s">
        <v>2</v>
      </c>
      <c r="G25" s="26">
        <v>7.41</v>
      </c>
      <c r="H25" s="19" t="s">
        <v>21</v>
      </c>
      <c r="I25" s="19"/>
      <c r="J25" s="20"/>
    </row>
    <row r="26" spans="1:10" ht="17.25" thickBot="1" x14ac:dyDescent="0.35">
      <c r="A26" s="24"/>
      <c r="B26" s="25"/>
      <c r="C26" s="25"/>
      <c r="D26" s="25"/>
      <c r="E26" s="25"/>
      <c r="F26" s="17"/>
      <c r="G26" s="19"/>
      <c r="H26" s="19"/>
      <c r="I26" s="19"/>
      <c r="J26" s="20"/>
    </row>
    <row r="27" spans="1:10" ht="17.25" thickBot="1" x14ac:dyDescent="0.35">
      <c r="A27" s="15" t="s">
        <v>22</v>
      </c>
      <c r="B27" s="16"/>
      <c r="C27" s="16"/>
      <c r="D27" s="16"/>
      <c r="E27" s="16"/>
      <c r="F27" s="17" t="s">
        <v>2</v>
      </c>
      <c r="G27" s="26">
        <v>50</v>
      </c>
      <c r="H27" s="19" t="s">
        <v>23</v>
      </c>
      <c r="I27" s="19"/>
      <c r="J27" s="20"/>
    </row>
    <row r="28" spans="1:10" ht="16.5" x14ac:dyDescent="0.3">
      <c r="A28" s="24"/>
      <c r="B28" s="25"/>
      <c r="C28" s="25"/>
      <c r="D28" s="25"/>
      <c r="E28" s="25"/>
      <c r="F28" s="17"/>
      <c r="G28" s="19"/>
      <c r="H28" s="19"/>
      <c r="I28" s="19"/>
      <c r="J28" s="20"/>
    </row>
    <row r="29" spans="1:10" ht="17.25" thickBot="1" x14ac:dyDescent="0.35">
      <c r="A29" s="24"/>
      <c r="B29" s="25"/>
      <c r="C29" s="25"/>
      <c r="D29" s="25"/>
      <c r="E29" s="25"/>
      <c r="F29" s="17"/>
      <c r="G29" s="19"/>
      <c r="H29" s="19"/>
      <c r="I29" s="19"/>
      <c r="J29" s="20"/>
    </row>
    <row r="30" spans="1:10" ht="17.25" thickBot="1" x14ac:dyDescent="0.35">
      <c r="A30" s="15" t="s">
        <v>24</v>
      </c>
      <c r="B30" s="16"/>
      <c r="C30" s="16"/>
      <c r="D30" s="16"/>
      <c r="E30" s="16"/>
      <c r="F30" s="17" t="s">
        <v>2</v>
      </c>
      <c r="G30" s="26">
        <v>2</v>
      </c>
      <c r="H30" s="19"/>
      <c r="I30" s="19"/>
      <c r="J30" s="20"/>
    </row>
    <row r="31" spans="1:10" ht="16.5" x14ac:dyDescent="0.3">
      <c r="A31" s="24"/>
      <c r="B31" s="25"/>
      <c r="C31" s="25"/>
      <c r="D31" s="25"/>
      <c r="E31" s="25"/>
      <c r="F31" s="17"/>
      <c r="G31" s="19"/>
      <c r="H31" s="19"/>
      <c r="I31" s="19"/>
      <c r="J31" s="20"/>
    </row>
    <row r="32" spans="1:10" ht="17.25" thickBot="1" x14ac:dyDescent="0.35">
      <c r="A32" s="15" t="s">
        <v>25</v>
      </c>
      <c r="B32" s="16"/>
      <c r="C32" s="16"/>
      <c r="D32" s="16"/>
      <c r="E32" s="16"/>
      <c r="F32" s="17" t="s">
        <v>2</v>
      </c>
      <c r="G32" s="19" t="s">
        <v>26</v>
      </c>
      <c r="H32" s="19"/>
      <c r="I32" s="19"/>
      <c r="J32" s="20"/>
    </row>
    <row r="33" spans="1:10" ht="17.25" thickBot="1" x14ac:dyDescent="0.35">
      <c r="A33" s="24"/>
      <c r="B33" s="25"/>
      <c r="C33" s="25"/>
      <c r="D33" s="25"/>
      <c r="E33" s="25"/>
      <c r="F33" s="17" t="s">
        <v>2</v>
      </c>
      <c r="G33" s="30">
        <f>(((G25/1000)*G27)*G30)</f>
        <v>0.74099999999999999</v>
      </c>
      <c r="H33" s="19" t="s">
        <v>27</v>
      </c>
      <c r="I33" s="19"/>
      <c r="J33" s="20"/>
    </row>
    <row r="34" spans="1:10" ht="17.25" thickBot="1" x14ac:dyDescent="0.35">
      <c r="A34" s="24"/>
      <c r="B34" s="25"/>
      <c r="C34" s="25"/>
      <c r="D34" s="25"/>
      <c r="E34" s="25"/>
      <c r="F34" s="17"/>
      <c r="G34" s="19"/>
      <c r="H34" s="19"/>
      <c r="I34" s="19"/>
      <c r="J34" s="20"/>
    </row>
    <row r="35" spans="1:10" ht="17.25" thickBot="1" x14ac:dyDescent="0.35">
      <c r="A35" s="15" t="s">
        <v>28</v>
      </c>
      <c r="B35" s="16"/>
      <c r="C35" s="16"/>
      <c r="D35" s="16"/>
      <c r="E35" s="16"/>
      <c r="F35" s="17" t="s">
        <v>2</v>
      </c>
      <c r="G35" s="26">
        <v>1</v>
      </c>
      <c r="H35" s="19" t="s">
        <v>27</v>
      </c>
      <c r="I35" s="19"/>
      <c r="J35" s="20"/>
    </row>
    <row r="36" spans="1:10" ht="17.25" thickBot="1" x14ac:dyDescent="0.35">
      <c r="A36" s="24"/>
      <c r="B36" s="25"/>
      <c r="C36" s="25"/>
      <c r="D36" s="25"/>
      <c r="E36" s="25"/>
      <c r="F36" s="17"/>
      <c r="G36" s="19"/>
      <c r="H36" s="19"/>
      <c r="I36" s="19"/>
      <c r="J36" s="20"/>
    </row>
    <row r="37" spans="1:10" ht="17.25" thickBot="1" x14ac:dyDescent="0.35">
      <c r="A37" s="15" t="s">
        <v>29</v>
      </c>
      <c r="B37" s="16"/>
      <c r="C37" s="16"/>
      <c r="D37" s="16"/>
      <c r="E37" s="16"/>
      <c r="F37" s="17" t="s">
        <v>2</v>
      </c>
      <c r="G37" s="26">
        <f>(G33+G35)</f>
        <v>1.7410000000000001</v>
      </c>
      <c r="H37" s="19"/>
      <c r="I37" s="19"/>
      <c r="J37" s="20"/>
    </row>
    <row r="38" spans="1:10" ht="17.25" thickBot="1" x14ac:dyDescent="0.35">
      <c r="A38" s="24"/>
      <c r="B38" s="25"/>
      <c r="C38" s="25"/>
      <c r="D38" s="25"/>
      <c r="E38" s="25"/>
      <c r="F38" s="17"/>
      <c r="G38" s="19"/>
      <c r="H38" s="19"/>
      <c r="I38" s="19"/>
      <c r="J38" s="20"/>
    </row>
    <row r="39" spans="1:10" ht="17.25" thickBot="1" x14ac:dyDescent="0.35">
      <c r="A39" s="15" t="s">
        <v>30</v>
      </c>
      <c r="B39" s="16"/>
      <c r="C39" s="16"/>
      <c r="D39" s="16"/>
      <c r="E39" s="16"/>
      <c r="F39" s="17" t="s">
        <v>2</v>
      </c>
      <c r="G39" s="26">
        <v>1</v>
      </c>
      <c r="H39" s="19" t="s">
        <v>27</v>
      </c>
      <c r="I39" s="19"/>
      <c r="J39" s="20"/>
    </row>
    <row r="40" spans="1:10" ht="16.5" x14ac:dyDescent="0.3">
      <c r="A40" s="24"/>
      <c r="B40" s="25"/>
      <c r="C40" s="25"/>
      <c r="D40" s="25"/>
      <c r="E40" s="25"/>
      <c r="F40" s="17"/>
      <c r="G40" s="19"/>
      <c r="H40" s="19"/>
      <c r="I40" s="19"/>
      <c r="J40" s="20"/>
    </row>
    <row r="41" spans="1:10" ht="17.25" thickBot="1" x14ac:dyDescent="0.35">
      <c r="A41" s="15" t="s">
        <v>31</v>
      </c>
      <c r="B41" s="16"/>
      <c r="C41" s="16"/>
      <c r="D41" s="16"/>
      <c r="E41" s="16"/>
      <c r="F41" s="17" t="s">
        <v>2</v>
      </c>
      <c r="G41" s="19" t="s">
        <v>32</v>
      </c>
      <c r="H41" s="19"/>
      <c r="I41" s="19"/>
      <c r="J41" s="20"/>
    </row>
    <row r="42" spans="1:10" ht="17.25" thickBot="1" x14ac:dyDescent="0.35">
      <c r="A42" s="24"/>
      <c r="B42" s="25"/>
      <c r="C42" s="25"/>
      <c r="D42" s="25"/>
      <c r="E42" s="25"/>
      <c r="F42" s="17" t="s">
        <v>2</v>
      </c>
      <c r="G42" s="27">
        <f>(2*(G23/G13)*(G39+G37))</f>
        <v>79.927450019828783</v>
      </c>
      <c r="H42" s="19" t="s">
        <v>11</v>
      </c>
      <c r="I42" s="19"/>
      <c r="J42" s="20"/>
    </row>
    <row r="43" spans="1:10" ht="17.25" thickBot="1" x14ac:dyDescent="0.35">
      <c r="A43" s="24"/>
      <c r="B43" s="25"/>
      <c r="C43" s="25"/>
      <c r="D43" s="25"/>
      <c r="E43" s="25"/>
      <c r="F43" s="17"/>
      <c r="G43" s="19"/>
      <c r="H43" s="19"/>
      <c r="I43" s="19"/>
      <c r="J43" s="20"/>
    </row>
    <row r="44" spans="1:10" ht="17.25" thickBot="1" x14ac:dyDescent="0.35">
      <c r="A44" s="15" t="s">
        <v>33</v>
      </c>
      <c r="B44" s="16"/>
      <c r="C44" s="16"/>
      <c r="D44" s="16"/>
      <c r="E44" s="16"/>
      <c r="F44" s="17" t="s">
        <v>34</v>
      </c>
      <c r="G44" s="31">
        <v>80</v>
      </c>
      <c r="H44" s="19" t="s">
        <v>11</v>
      </c>
      <c r="I44" s="19"/>
      <c r="J44" s="20"/>
    </row>
    <row r="45" spans="1:10" ht="17.25" thickBot="1" x14ac:dyDescent="0.35">
      <c r="A45" s="24"/>
      <c r="B45" s="25"/>
      <c r="C45" s="25"/>
      <c r="D45" s="25"/>
      <c r="E45" s="25"/>
      <c r="F45" s="17"/>
      <c r="G45" s="19"/>
      <c r="H45" s="19"/>
      <c r="I45" s="19"/>
      <c r="J45" s="20"/>
    </row>
    <row r="46" spans="1:10" ht="17.25" thickBot="1" x14ac:dyDescent="0.35">
      <c r="A46" s="15" t="s">
        <v>35</v>
      </c>
      <c r="B46" s="16"/>
      <c r="C46" s="16"/>
      <c r="D46" s="16"/>
      <c r="E46" s="16"/>
      <c r="F46" s="17" t="s">
        <v>2</v>
      </c>
      <c r="G46" s="26" t="s">
        <v>36</v>
      </c>
      <c r="H46" s="19"/>
      <c r="I46" s="19"/>
      <c r="J46" s="20"/>
    </row>
    <row r="47" spans="1:10" ht="17.25" thickBot="1" x14ac:dyDescent="0.35">
      <c r="A47" s="24"/>
      <c r="B47" s="25"/>
      <c r="C47" s="25"/>
      <c r="D47" s="25"/>
      <c r="E47" s="25"/>
      <c r="F47" s="17"/>
      <c r="G47" s="19"/>
      <c r="H47" s="19"/>
      <c r="I47" s="19"/>
      <c r="J47" s="20"/>
    </row>
    <row r="48" spans="1:10" ht="17.25" thickBot="1" x14ac:dyDescent="0.35">
      <c r="A48" s="15" t="s">
        <v>37</v>
      </c>
      <c r="B48" s="16"/>
      <c r="C48" s="16"/>
      <c r="D48" s="16"/>
      <c r="E48" s="16"/>
      <c r="F48" s="17" t="s">
        <v>2</v>
      </c>
      <c r="G48" s="26" t="s">
        <v>38</v>
      </c>
      <c r="H48" s="19"/>
      <c r="I48" s="19"/>
      <c r="J48" s="20"/>
    </row>
    <row r="49" spans="1:10" ht="16.5" x14ac:dyDescent="0.3">
      <c r="A49" s="24"/>
      <c r="B49" s="25"/>
      <c r="C49" s="25"/>
      <c r="D49" s="25"/>
      <c r="E49" s="25"/>
      <c r="F49" s="17"/>
      <c r="G49" s="19"/>
      <c r="H49" s="19"/>
      <c r="I49" s="19"/>
      <c r="J49" s="20"/>
    </row>
    <row r="50" spans="1:10" ht="16.5" x14ac:dyDescent="0.3">
      <c r="A50" s="15" t="s">
        <v>39</v>
      </c>
      <c r="B50" s="16"/>
      <c r="C50" s="16"/>
      <c r="D50" s="16"/>
      <c r="E50" s="16"/>
      <c r="F50" s="17" t="s">
        <v>2</v>
      </c>
      <c r="G50" s="19" t="s">
        <v>40</v>
      </c>
      <c r="H50" s="19"/>
      <c r="I50" s="19"/>
      <c r="J50" s="20"/>
    </row>
    <row r="51" spans="1:10" ht="17.25" thickBot="1" x14ac:dyDescent="0.35">
      <c r="A51" s="24"/>
      <c r="B51" s="25"/>
      <c r="C51" s="25"/>
      <c r="D51" s="25"/>
      <c r="E51" s="25"/>
      <c r="F51" s="17"/>
      <c r="G51" s="19"/>
      <c r="H51" s="19"/>
      <c r="I51" s="19"/>
      <c r="J51" s="20"/>
    </row>
    <row r="52" spans="1:10" ht="17.25" thickBot="1" x14ac:dyDescent="0.35">
      <c r="A52" s="15" t="s">
        <v>41</v>
      </c>
      <c r="B52" s="16"/>
      <c r="C52" s="16"/>
      <c r="D52" s="16"/>
      <c r="E52" s="16"/>
      <c r="F52" s="17" t="s">
        <v>2</v>
      </c>
      <c r="G52" s="26" t="s">
        <v>42</v>
      </c>
      <c r="H52" s="19"/>
      <c r="I52" s="19"/>
      <c r="J52" s="20"/>
    </row>
    <row r="53" spans="1:10" ht="17.25" thickBot="1" x14ac:dyDescent="0.35">
      <c r="A53" s="32"/>
      <c r="B53" s="33"/>
      <c r="C53" s="33"/>
      <c r="D53" s="33"/>
      <c r="E53" s="33"/>
      <c r="F53" s="34"/>
      <c r="G53" s="35"/>
      <c r="H53" s="35"/>
      <c r="I53" s="35"/>
      <c r="J53" s="36"/>
    </row>
    <row r="54" spans="1:10" x14ac:dyDescent="0.3">
      <c r="A54" s="37"/>
      <c r="B54" s="37"/>
      <c r="C54" s="37"/>
      <c r="D54" s="37"/>
      <c r="E54" s="37"/>
    </row>
    <row r="55" spans="1:10" x14ac:dyDescent="0.3">
      <c r="A55" s="37"/>
      <c r="B55" s="37"/>
      <c r="C55" s="37"/>
      <c r="D55" s="37"/>
      <c r="E55" s="37"/>
    </row>
  </sheetData>
  <sheetProtection algorithmName="SHA-512" hashValue="lcsQ4RmF/vSvwwIUtA0w6aE2sk5KEWvWV96yaoQ5VYx1a7YZ6C9l8XXWXfApV7otX2xXj9ATM9OHdafn5oIWGw==" saltValue="M5uoH3XWssDBneykzIkhSA==" spinCount="100000" sheet="1" objects="1" scenarios="1"/>
  <mergeCells count="26">
    <mergeCell ref="A50:E50"/>
    <mergeCell ref="A52:E52"/>
    <mergeCell ref="A37:E37"/>
    <mergeCell ref="A39:E39"/>
    <mergeCell ref="A41:E41"/>
    <mergeCell ref="A44:E44"/>
    <mergeCell ref="A46:E46"/>
    <mergeCell ref="A48:E48"/>
    <mergeCell ref="A23:E23"/>
    <mergeCell ref="A25:E25"/>
    <mergeCell ref="A27:E27"/>
    <mergeCell ref="A30:E30"/>
    <mergeCell ref="A32:E32"/>
    <mergeCell ref="A35:E35"/>
    <mergeCell ref="A13:E13"/>
    <mergeCell ref="A15:E15"/>
    <mergeCell ref="A17:E17"/>
    <mergeCell ref="A19:E19"/>
    <mergeCell ref="A20:E20"/>
    <mergeCell ref="A22:E22"/>
    <mergeCell ref="A2:J2"/>
    <mergeCell ref="A3:J3"/>
    <mergeCell ref="A5:E5"/>
    <mergeCell ref="A7:E7"/>
    <mergeCell ref="A9:E9"/>
    <mergeCell ref="A11:E11"/>
  </mergeCells>
  <pageMargins left="0.55000000000000004" right="0.35" top="1.31" bottom="0.65" header="0.38" footer="0.3"/>
  <pageSetup scale="63" orientation="portrait" r:id="rId1"/>
  <headerFooter alignWithMargins="0">
    <oddHeader>&amp;L&amp;"Arial,Bold"&amp;9CLIENT: STEEL AUTHORITY OF INDIA LTD
PROJECT: 7.0 MT EXPANSION (CRUDE STEEL)
PROJECT DOC. NO. BSP-TEIL-05-011-01B-06-001-29-BD-03002
(SHEET-4)</oddHeader>
    <oddFooter>&amp;CPage-4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Knee Point Voltage</vt:lpstr>
      <vt:lpstr>' Knee Point Voltage'!Print_Area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Rabert</dc:creator>
  <cp:lastModifiedBy>Rabert</cp:lastModifiedBy>
  <dcterms:created xsi:type="dcterms:W3CDTF">2024-11-09T02:18:06Z</dcterms:created>
  <dcterms:modified xsi:type="dcterms:W3CDTF">2024-11-09T02:19:29Z</dcterms:modified>
</cp:coreProperties>
</file>